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1" sheetId="1" r:id="rId1"/>
    <sheet name="Прил3 " sheetId="2" r:id="rId2"/>
    <sheet name="Прил5 " sheetId="3" r:id="rId3"/>
    <sheet name="Прил 7" sheetId="4" r:id="rId4"/>
    <sheet name="Прил 10" sheetId="5" r:id="rId5"/>
    <sheet name="Прил14" sheetId="6" r:id="rId6"/>
    <sheet name="Прил15" sheetId="7" r:id="rId7"/>
  </sheets>
  <definedNames/>
  <calcPr fullCalcOnLoad="1"/>
</workbook>
</file>

<file path=xl/sharedStrings.xml><?xml version="1.0" encoding="utf-8"?>
<sst xmlns="http://schemas.openxmlformats.org/spreadsheetml/2006/main" count="1590" uniqueCount="415">
  <si>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</si>
  <si>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</si>
  <si>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(тыс. руб.)</t>
  </si>
  <si>
    <t>Наименование показателя</t>
  </si>
  <si>
    <t>КБК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</si>
  <si>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</si>
  <si>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</si>
  <si>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</si>
  <si>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</si>
  <si>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</si>
  <si>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</si>
  <si>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</si>
  <si>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000  1  01  02030  01  0000  110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</si>
  <si>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</si>
  <si>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</si>
  <si>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</si>
  <si>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</si>
  <si>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</si>
  <si>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</si>
  <si>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</si>
  <si>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</si>
  <si>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000  2  00  00000  00  0000  000</t>
  </si>
  <si>
    <t>в том числе</t>
  </si>
  <si>
    <t>Безвозмездные поступления от других бюджетов бюджетной системы РФ</t>
  </si>
  <si>
    <t>000  2  02  00000  00  0000  000</t>
  </si>
  <si>
    <t>000  2  02  01000  00  0000  000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</si>
  <si>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</si>
  <si>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</si>
  <si>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Приложение 3</t>
  </si>
  <si>
    <t>Код администратора</t>
  </si>
  <si>
    <t>Код бюджетной классификации</t>
  </si>
  <si>
    <t>Наименование дохода</t>
  </si>
  <si>
    <t>11701050100000180</t>
  </si>
  <si>
    <t xml:space="preserve">РАСПРЕДЕЛЕНИЕ БЮДЖЕТНЫХ АССИГНОВАНИЙ </t>
  </si>
  <si>
    <t xml:space="preserve">ПО РАЗДЕЛАМ И ПОДРАЗДЕЛАМ КЛАССИФИКАЦИИ РАСХОДОВ БЮДЖЕТА </t>
  </si>
  <si>
    <t>Приложение 7</t>
  </si>
  <si>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</si>
  <si>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</si>
  <si>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тыс. рублей</t>
  </si>
  <si>
    <t>Наименование</t>
  </si>
  <si>
    <t>ППП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</si>
  <si>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</si>
  <si>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</si>
  <si>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</si>
  <si>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</si>
  <si>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</si>
  <si>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</si>
  <si>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</si>
  <si>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</si>
  <si>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</si>
  <si>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</si>
  <si>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</si>
  <si>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</si>
  <si>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</si>
  <si>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</si>
  <si>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</si>
  <si>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</si>
  <si>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</si>
  <si>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</si>
  <si>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</si>
  <si>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Поступление нефинансовых активов</t>
  </si>
  <si>
    <t>Резервные фонды</t>
  </si>
  <si>
    <t>11</t>
  </si>
  <si>
    <t>013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</si>
  <si>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</si>
  <si>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</si>
  <si>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территоряих где отсутствуют военные комиссариаты</t>
  </si>
  <si>
    <t>НАЦИОНАЛЬНАЯ ЭКОНОМИКА</t>
  </si>
  <si>
    <t>ОБЩЕЭКОНОМИЧЕСКИЕ ВОПРОСЫ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</si>
  <si>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</si>
  <si>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09</t>
  </si>
  <si>
    <t>05</t>
  </si>
  <si>
    <t>00</t>
  </si>
  <si>
    <t>08</t>
  </si>
  <si>
    <t>Культура</t>
  </si>
  <si>
    <t>Библиотеки</t>
  </si>
  <si>
    <t>13</t>
  </si>
  <si>
    <t xml:space="preserve">И Т О Г О </t>
  </si>
  <si>
    <t>ЖИЛИЩНО-КОМУННАЛЬНОЕ ХОЗЯЙСТВО</t>
  </si>
  <si>
    <t>Благоустройство</t>
  </si>
  <si>
    <t>(тыс. рублей)</t>
  </si>
  <si>
    <t>Мобилизационная и вневойсковая подготовка</t>
  </si>
  <si>
    <t>ИТОГО РАСХОДОВ</t>
  </si>
  <si>
    <t>14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</si>
  <si>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</si>
  <si>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</si>
  <si>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</si>
  <si>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</si>
  <si>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</si>
  <si>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</si>
  <si>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</si>
  <si>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</si>
  <si>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</si>
  <si>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</si>
  <si>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</si>
  <si>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</si>
  <si>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</si>
  <si>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</si>
  <si>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</si>
  <si>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</si>
  <si>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</si>
  <si>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</si>
  <si>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000 01 05 02 01 10 0000 610</t>
  </si>
  <si>
    <t>Виды долговых обязательств (привлечение/погашение)</t>
  </si>
  <si>
    <t>Объем заимствований, всего:</t>
  </si>
  <si>
    <t>в том числе:</t>
  </si>
  <si>
    <t>Администрация МО "Ирхидей"</t>
  </si>
  <si>
    <t>Финансовый  отдел  МО  "Ирхидей"</t>
  </si>
  <si>
    <t>216</t>
  </si>
  <si>
    <t>121</t>
  </si>
  <si>
    <t>120</t>
  </si>
  <si>
    <t>Высшее должностное лицо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</si>
  <si>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</si>
  <si>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244</t>
  </si>
  <si>
    <t>100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</si>
  <si>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</si>
  <si>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</si>
  <si>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</si>
  <si>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</si>
  <si>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Уплата налога на имущество 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</si>
  <si>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</si>
  <si>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</si>
  <si>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Резервные средства</t>
  </si>
  <si>
    <t>Другие общегосударственные вопросы</t>
  </si>
  <si>
    <t xml:space="preserve">Предоставление субсидий бюджетным, автономным и иным некоммерческим организациям </t>
  </si>
  <si>
    <t>Субсидии бюджетным учреждениям</t>
  </si>
  <si>
    <t>600</t>
  </si>
  <si>
    <t>610</t>
  </si>
  <si>
    <t>611</t>
  </si>
  <si>
    <t>Приложение 1</t>
  </si>
  <si>
    <t>В.М. Башинов</t>
  </si>
  <si>
    <t>Единый сельскохозяйственный налог</t>
  </si>
  <si>
    <t>000  1  05  03000  01  0000  110</t>
  </si>
  <si>
    <t>000  1  05  03010  01  0000  110</t>
  </si>
  <si>
    <t>000  1  06  01030  10  0000  110</t>
  </si>
  <si>
    <t>000  1  06  06000  00  0000  110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</si>
  <si>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</si>
  <si>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</si>
  <si>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</si>
  <si>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013 01 02 00 00 00 0000 000</t>
  </si>
  <si>
    <t>013 01 02 00 00 00 0000 700</t>
  </si>
  <si>
    <t>013 01 02 00 00 10 0000 710</t>
  </si>
  <si>
    <t>013 01 02 00 00 00 0000 800</t>
  </si>
  <si>
    <t>013 01 02 00 00 10 0000 810</t>
  </si>
  <si>
    <t>013 01 03 00 00 00 0000 000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</si>
  <si>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</si>
  <si>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Общеэкономические вопросы</t>
  </si>
  <si>
    <t>Дорожное хозяйство (дорожные фонды)</t>
  </si>
  <si>
    <t>Коммунальное хозяйство</t>
  </si>
  <si>
    <t>КУЛЬТУРА, КИНЕМАТОГРАФИЯ</t>
  </si>
  <si>
    <t>Руководство и управление в сфере установленных функций органовгосударственной власти субъектов Российской Федерации и органов местного самоуправления</t>
  </si>
  <si>
    <t>800</t>
  </si>
  <si>
    <t>Руководство и управление в сфере установленных функций</t>
  </si>
  <si>
    <t>Учреждения культуры и мероприятия в сфере культуры и кинематографии</t>
  </si>
  <si>
    <t>Обеспечение деятельности (оказания услуг) подведомственных учреждений</t>
  </si>
  <si>
    <t>Субвенции бюджетам субъектов РФ и муниципальных образований</t>
  </si>
  <si>
    <t>Иные бюджетные ассигнования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</si>
  <si>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</si>
  <si>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</si>
  <si>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НАЛОГИ НА ТОВАРЫ (РАБОТЫ, УСЛУГИ), РЕАЛИЗУЕМЫЕ НА ТЕРРИТОРИИ РОССИЙСКОЙ ФЕДЕРАЦИИ</t>
  </si>
  <si>
    <t>000  1  03  00000  00  0000  000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</si>
  <si>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</si>
  <si>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</si>
  <si>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</si>
  <si>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</si>
  <si>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</si>
  <si>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</si>
  <si>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 000  1  03  02230  01  0000  110</t>
  </si>
  <si>
    <t xml:space="preserve"> 000  1  03  02240  01  0000  110</t>
  </si>
  <si>
    <t xml:space="preserve"> 000  1  03  02250  01  0000  110</t>
  </si>
  <si>
    <t xml:space="preserve"> 000  1  03  02260  01  0000  110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</si>
  <si>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</si>
  <si>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</si>
  <si>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</si>
  <si>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</si>
  <si>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Начальник финансового отдела МО "Ирхидей"</t>
  </si>
  <si>
    <t>Начальник финансового отдела МО "Ирхидей"                                              В.М. Башинов</t>
  </si>
  <si>
    <t>Начальник финансового отдела МО "Ирхидей"                                               В.М. Башинов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</si>
  <si>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работ)</t>
  </si>
  <si>
    <t>к Решению Думы МО "Ирхидей"</t>
  </si>
  <si>
    <t>Начальник финансового отдела МО "Ирхидей"                                                                                 В.М. Башинов</t>
  </si>
  <si>
    <t>Жилищное хозяйство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</si>
  <si>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</si>
  <si>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бюджетов.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</si>
  <si>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</si>
  <si>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</si>
  <si>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Федерации.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</si>
  <si>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</si>
  <si>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</si>
  <si>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</si>
  <si>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</si>
  <si>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</si>
  <si>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</si>
  <si>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</si>
  <si>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</si>
  <si>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</t>
  </si>
  <si>
    <t>000 1 06 06030 03 0000 110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</si>
  <si>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</si>
  <si>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</si>
  <si>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</si>
  <si>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</si>
  <si>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</si>
  <si>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</si>
  <si>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</si>
  <si>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</si>
  <si>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</si>
  <si>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</si>
  <si>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МО "Ирхидей"                                                    В.М. Башинов</t>
  </si>
  <si>
    <t>852</t>
  </si>
  <si>
    <t>850</t>
  </si>
  <si>
    <t>870</t>
  </si>
  <si>
    <t>000  1  11  05025  10  0000  120</t>
  </si>
  <si>
    <t>000  1  11  05020  00  0000  120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</si>
  <si>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</si>
  <si>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</si>
  <si>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10</t>
  </si>
  <si>
    <t>Социальное обеспечение и иные выплаты населению</t>
  </si>
  <si>
    <t>Пенсионное обеспечение</t>
  </si>
  <si>
    <t>Социальная политика</t>
  </si>
  <si>
    <t>Приложение 10</t>
  </si>
  <si>
    <t>Фонд оплаты труда государственных (муниципальных) органов</t>
  </si>
  <si>
    <t>129</t>
  </si>
  <si>
    <t>7010200110</t>
  </si>
  <si>
    <t>7010300000</t>
  </si>
  <si>
    <t>7010300120</t>
  </si>
  <si>
    <t>7010400110</t>
  </si>
  <si>
    <t>7010400000</t>
  </si>
  <si>
    <t>7010400120</t>
  </si>
  <si>
    <t>7011140210</t>
  </si>
  <si>
    <t>7020351180</t>
  </si>
  <si>
    <t>7030173110</t>
  </si>
  <si>
    <t>7060100000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</si>
  <si>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</si>
  <si>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7011373150</t>
  </si>
  <si>
    <t>Закупка товаров, работ и услуг для государственных  (муниципальных) нужд</t>
  </si>
  <si>
    <t>Муниципальные программы муниципального образования "Ирхидей"</t>
  </si>
  <si>
    <t>7010600110</t>
  </si>
  <si>
    <t>Межбюджетные трансферты</t>
  </si>
  <si>
    <t>Иные межбюджетные трансферты</t>
  </si>
  <si>
    <t>7070300000</t>
  </si>
  <si>
    <t>7010200000</t>
  </si>
  <si>
    <t>7010600120</t>
  </si>
  <si>
    <t>7010600000</t>
  </si>
  <si>
    <t>7040100000</t>
  </si>
  <si>
    <t>7040144099</t>
  </si>
  <si>
    <t>7040144299</t>
  </si>
  <si>
    <t>7050100000</t>
  </si>
  <si>
    <t>7050100130</t>
  </si>
  <si>
    <t>7060100140</t>
  </si>
  <si>
    <t>7070300150</t>
  </si>
  <si>
    <t>Межбюджетные трансферты общего характера бюджетам бюджетной системы Российской Федерации</t>
  </si>
  <si>
    <t>7011100000</t>
  </si>
  <si>
    <t>Приложение 5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</si>
  <si>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</si>
  <si>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11105025100000120</t>
  </si>
  <si>
    <t xml:space="preserve">ПО РАЗДЕЛАМ, ПОДРАЗДЕЛАМ, ЦЕЛЕВЫМ СТАТЬЯМ И ВИДАМ РАСХОДОВ </t>
  </si>
  <si>
    <t>Приложение 14</t>
  </si>
  <si>
    <t>Приложение 15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</si>
  <si>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</si>
  <si>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</si>
  <si>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</si>
  <si>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</si>
  <si>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</si>
  <si>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</si>
  <si>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</si>
  <si>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Невыясненные поступления, зачисляемые в бюджеты сельских поселений</t>
  </si>
  <si>
    <t>Субсидии бюджетам сельских поселений на реализацию федеральных целевых программ</t>
  </si>
  <si>
    <t>851</t>
  </si>
  <si>
    <t>Уплата прочих налогов и сборов</t>
  </si>
  <si>
    <t>Уплата иных платежей</t>
  </si>
  <si>
    <t>853</t>
  </si>
  <si>
    <t>Физическая культура</t>
  </si>
  <si>
    <t>7030173120</t>
  </si>
  <si>
    <t>7060100120</t>
  </si>
  <si>
    <t>Начальник финансового отдела МО "Ирхидей"                                                                        В.М. Башинов</t>
  </si>
  <si>
    <t>Капитальные вложения в объекты государственной (муниципальной) собственности</t>
  </si>
  <si>
    <t>400</t>
  </si>
  <si>
    <t>2021 год</t>
  </si>
  <si>
    <t>Сумма 2021</t>
  </si>
  <si>
    <t>Объем привлечения в 2021 году</t>
  </si>
  <si>
    <t>Объем погашения в 2021 году</t>
  </si>
  <si>
    <t>20215001100000150</t>
  </si>
  <si>
    <t>20215002100000150</t>
  </si>
  <si>
    <t>20229999100000150</t>
  </si>
  <si>
    <t>20220077100000150</t>
  </si>
  <si>
    <t>20220079100000150</t>
  </si>
  <si>
    <t>20235118100000150</t>
  </si>
  <si>
    <t>20230024100000150</t>
  </si>
  <si>
    <t>20249999100000150</t>
  </si>
  <si>
    <t>20240014100000150</t>
  </si>
  <si>
    <t>20290054100000150</t>
  </si>
  <si>
    <t>20805000100000150</t>
  </si>
  <si>
    <t>20220051100000150</t>
  </si>
  <si>
    <t>000  2  02  15001  10  0000  150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</si>
  <si>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</si>
  <si>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</si>
  <si>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000  2  02  29999  10  0000  150</t>
  </si>
  <si>
    <t>Субсидии бюджетам субъектов Российской Федерации и муниципальных образований (межбюджетные субсидии)</t>
  </si>
  <si>
    <t>000  2  02  20000  00  0000  150</t>
  </si>
  <si>
    <t>Мероприятия перечня проектов народных инициатив</t>
  </si>
  <si>
    <t>71101S2370</t>
  </si>
  <si>
    <t>Муниципальная программа "Отходы производства и потребления в муниципальном образовании "Ирхидей" на 2019-2021гг</t>
  </si>
  <si>
    <t>Муниципальная программа "По профилактике наркомании и токсикомании на территории муниципального образования "Ирхидей" на 2019-2021гг"</t>
  </si>
  <si>
    <t>Программа комплексного развития транспортной инфраструктуры муниципального образования «Ирхидей» на 2018-2023 годы и с перспективой до 2032 года</t>
  </si>
  <si>
    <t>Муниципальная программа "Комплексное развитие социальной инфраструктуры муниципального образования "Ирхидей" на 2018-2023 годы и  с перспективой до 2032 года</t>
  </si>
  <si>
    <t>Муниципальная рограмма "Комплексного развития систем коммунальной инфраструктуры МО "Ирхидей" на 2017-2027 годы"</t>
  </si>
  <si>
    <t>Муниципальная программа "Обеспечение устойчивого сокращения непригодного для проживания жилищного фонда на территории муниципального образования "Ирхидей" на 2019-2024 годы".</t>
  </si>
  <si>
    <t>6,1</t>
  </si>
  <si>
    <t>000 2 02  20079  10  0000  150</t>
  </si>
  <si>
    <t>20225567100000150</t>
  </si>
  <si>
    <t>Субсидии бюджетам сельских поселений на обеспечение устойчивого развития сельских территорий</t>
  </si>
  <si>
    <t>20227112100000150</t>
  </si>
  <si>
    <t>Объем привлечения в 2022 году</t>
  </si>
  <si>
    <t>Объем погашения в 2022 году</t>
  </si>
  <si>
    <t>5010129999</t>
  </si>
  <si>
    <t>5090129999</t>
  </si>
  <si>
    <t>5110129999</t>
  </si>
  <si>
    <t>5100129999</t>
  </si>
  <si>
    <t>5080129999</t>
  </si>
  <si>
    <t>5070129999</t>
  </si>
  <si>
    <t>5060129999</t>
  </si>
  <si>
    <t>5050129999</t>
  </si>
  <si>
    <t>5040129999</t>
  </si>
  <si>
    <t>5030129999</t>
  </si>
  <si>
    <t>5020129999</t>
  </si>
  <si>
    <t>5120129999</t>
  </si>
  <si>
    <t>412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</si>
  <si>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</si>
  <si>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</si>
  <si>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</t>
  </si>
  <si>
    <t>Прочие безвозмездные поступления в бюджеты сельских поселений</t>
  </si>
  <si>
    <t>20705030100000150</t>
  </si>
  <si>
    <t>11705050100000180</t>
  </si>
  <si>
    <t>Прочие неналоговые доходы бюджетов сельских поселений</t>
  </si>
  <si>
    <t>000  2  02  35118  10  0000  150</t>
  </si>
  <si>
    <t>000  2 0 2  30024  10  0000  150</t>
  </si>
  <si>
    <t>000  2  02  30000  00  0000  000</t>
  </si>
  <si>
    <t>000  2  02  29999  00  0000  150</t>
  </si>
  <si>
    <t>Прочие субсидии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</si>
  <si>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</si>
  <si>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сроком до 3-х лет</t>
  </si>
  <si>
    <t xml:space="preserve">3. Бюджетные кредиты от других бюджетов бюджетной системы Российской Федерации </t>
  </si>
  <si>
    <t>Муниципальная программа "Комплексное развитие сельских территорий МО"Ирхидей" на 2020-2024гг"</t>
  </si>
  <si>
    <t>Муниципальная программа "Энергосбережение и энергоэффективность в муниципальном образовании "Ирхидей" на 2020-2024 годы"</t>
  </si>
  <si>
    <t>Муниципальная программа "Пожарная безопастность на территории муниципального образования "Ирхидей" на 2020-2024 годы"</t>
  </si>
  <si>
    <t>Муниципальная программа "Комплексные меры профилактики правонарушений и борьбы с преступностью на территории муниципального образования "Ирхидей" на 2020-2022 годы"</t>
  </si>
  <si>
    <t>Муниципальная программа "Противодействие коррупции в муниципальном образовании "Ирхидей" на 2019-2021 годы"</t>
  </si>
  <si>
    <t xml:space="preserve">" О бюджете МО "Ирхидей" на 2021 год </t>
  </si>
  <si>
    <t>и плановый период 2022 и 2023 годов</t>
  </si>
  <si>
    <t>Источники внутреннего финансирования                                                                                                                                                                                       
 дефицита  бюджета МО "Ирхидей"  на  2021 год</t>
  </si>
  <si>
    <t>Объем привлечения в 2023 году</t>
  </si>
  <si>
    <t>Объем погашения в 2023 году</t>
  </si>
  <si>
    <t>В ВЕДОМСТВЕННОЙ СТРУКТУРЕ РАСХОДОВ  БЮДЖЕТА НА 2021 ГОД</t>
  </si>
  <si>
    <t>КЛАССИФИКАЦИИ РАСХОДОВ БЮДЖЕТА НА  2021 ГОД</t>
  </si>
  <si>
    <t>НА 2021 ГОД МО "ИРХИДЕЙ"</t>
  </si>
  <si>
    <t>Перечень главных администраторов доходов  МО "Ирхидей" на 2021 год.</t>
  </si>
  <si>
    <t>Объем муниципального долга на 1 января 2022 года</t>
  </si>
  <si>
    <t>Верхний предел муницпального долга на 1 января 2023 года</t>
  </si>
  <si>
    <t>Объем муниципального долга на 1 января 2023 года</t>
  </si>
  <si>
    <t>Верхний предел муниципального долга на 1 января 2024года</t>
  </si>
  <si>
    <t>Верхний предел муницпального долга на 1 января 2022 года</t>
  </si>
  <si>
    <t>Объем муниципального долга на 1 января 2021 года</t>
  </si>
  <si>
    <t xml:space="preserve">                              Программа   муниципальных внутренних заимствований  МО "Ирхидей" на 2021 год и планоый перниод 2022 и 2023 годов</t>
  </si>
  <si>
    <t>000 01 05 02 00 00 0000 500</t>
  </si>
  <si>
    <t>000 01 05 02 01 00 0000 510</t>
  </si>
  <si>
    <t>000 01 05 02 00 00 0000 600</t>
  </si>
  <si>
    <t>000 01 05 02 01 00 0000 610</t>
  </si>
  <si>
    <t>Получение кредитов от кредитных организаций   бюджетами поселений в валюте Российской организации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</si>
  <si>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</si>
  <si>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</si>
  <si>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013 01 03 01 00 00 0000 700</t>
  </si>
  <si>
    <t>013 01 03 01 00 00 0000 800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</si>
  <si>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</si>
  <si>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</si>
  <si>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013 01 03 01 00 10 0000 710</t>
  </si>
  <si>
    <t>013 01 03 01 00 10 0000 810</t>
  </si>
  <si>
    <t>Погашение бюджетами послений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</si>
  <si>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культуры" в МО "Ирхидей" на 2019-2024 годы в МО "Ирхидей"</t>
  </si>
  <si>
    <t>310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</si>
  <si>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</si>
  <si>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</si>
  <si>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</si>
  <si>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 xml:space="preserve">                   Доходы бюджета муниципального образования "Ирхидей" на  2021 год</t>
  </si>
  <si>
    <t>Муниципальная программа "Защита населения и территории муниципального образования "Ирхидей" от чрезвычайный ситуаций, обеспечение пожарной безопасности и безопасности людей на водных объектах"  на 2020-2024 годы"</t>
  </si>
  <si>
    <t>5130129999</t>
  </si>
  <si>
    <t>21805030100000150</t>
  </si>
  <si>
    <t xml:space="preserve">Доходы бюджетов сельских поселений от возврата иными организациями остатков субсидий прошлых лет </t>
  </si>
  <si>
    <t>000  2  02  49999  10  0000  150</t>
  </si>
  <si>
    <t>000  2  02  49999  00  0000  150</t>
  </si>
  <si>
    <t>Прочие межбюджетные трансферты, передаваемые бюджетам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</si>
  <si>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</si>
  <si>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</si>
  <si>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000  1  14  06020  00  0000  430</t>
  </si>
  <si>
    <t>000  1  14  06000  00  0000  430</t>
  </si>
  <si>
    <t>000  1  14  00000  00  0000  430</t>
  </si>
  <si>
    <t>Доходы от продажи земельных участков, находящихся в государственной и муниципальной собственности</t>
  </si>
  <si>
    <t>ДОХОДЫ ОТ ПРОДАЖИ МАТЕРИАЛЬНЫХ И НЕМАТЕРИАЛЬНЫХ АКТИВОВ</t>
  </si>
  <si>
    <t>000  2 18  05030  10  0000  150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</si>
  <si>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</si>
  <si>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</si>
  <si>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</si>
  <si>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000  2 18  05000  10  0000  150</t>
  </si>
  <si>
    <t>000  2 18  00000  10  0000  150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</si>
  <si>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</si>
  <si>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000  2 18  00000  00  0000  150</t>
  </si>
  <si>
    <t>000  2 19  60010  10  0000  150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</si>
  <si>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</si>
  <si>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</si>
  <si>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</si>
  <si>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000  2 19  00000  00  0000  150</t>
  </si>
  <si>
    <t>000  2 19  00000  10  0000  150</t>
  </si>
  <si>
    <t>21960010100000150</t>
  </si>
  <si>
    <t>от 29 января 2021 г №75</t>
  </si>
  <si>
    <t>513</t>
  </si>
  <si>
    <t>17,2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</si>
</sst>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-* #,##0.0_р_._-;\-* #,##0.0_р_._-;_-* &quot;-&quot;??_р_._-;_-@_-"/>
    <numFmt numFmtId="195" formatCode="_-* #,##0.0_р_._-;\-* #,##0.0_р_._-;_-* &quot;-&quot;?_р_._-;_-@_-"/>
    <numFmt numFmtId="196" formatCode="[$-FC19]d\ mmmm\ yyyy\ &quot;г.&quot;"/>
    <numFmt numFmtId="197" formatCode="0.000"/>
    <numFmt numFmtId="198" formatCode="0.0000"/>
    <numFmt numFmtId="199" formatCode="0.00000"/>
    <numFmt numFmtId="200" formatCode="#,##0.000"/>
    <numFmt numFmtId="201" formatCode="_-* #,##0_р_._-;\-* #,##0_р_._-;_-* &quot;-&quot;??_р_._-;_-@_-"/>
    <numFmt numFmtId="202" formatCode="_-* #,##0.0\ _₽_-;\-* #,##0.0\ _₽_-;_-* &quot;-&quot;?\ _₽_-;_-@_-"/>
    <numFmt numFmtId="203" formatCode="#,##0.0000"/>
    <numFmt numFmtId="204" formatCode="#,##0.00000"/>
    <numFmt numFmtId="205" formatCode="0.0000E+00"/>
    <numFmt numFmtId="206" formatCode="0.000E+00"/>
    <numFmt numFmtId="207" formatCode="0.0E+00"/>
    <numFmt numFmtId="208" formatCode="0E+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9" applyNumberFormat="0" applyFill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57">
      <alignment/>
      <protection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justify" wrapText="1"/>
    </xf>
    <xf numFmtId="49" fontId="9" fillId="0" borderId="12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192" fontId="9" fillId="0" borderId="12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92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192" fontId="10" fillId="33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192" fontId="10" fillId="34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92" fontId="10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10" fillId="33" borderId="10" xfId="0" applyNumberFormat="1" applyFont="1" applyFill="1" applyBorder="1" applyAlignment="1">
      <alignment/>
    </xf>
    <xf numFmtId="192" fontId="11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left" wrapText="1"/>
    </xf>
    <xf numFmtId="49" fontId="10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/>
    </xf>
    <xf numFmtId="49" fontId="7" fillId="35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49" fontId="10" fillId="36" borderId="10" xfId="0" applyNumberFormat="1" applyFont="1" applyFill="1" applyBorder="1" applyAlignment="1">
      <alignment horizontal="center" wrapText="1"/>
    </xf>
    <xf numFmtId="194" fontId="10" fillId="36" borderId="10" xfId="70" applyNumberFormat="1" applyFont="1" applyFill="1" applyBorder="1" applyAlignment="1">
      <alignment horizontal="right" wrapText="1"/>
    </xf>
    <xf numFmtId="49" fontId="11" fillId="0" borderId="10" xfId="60" applyNumberFormat="1" applyFont="1" applyFill="1" applyBorder="1" applyAlignment="1">
      <alignment horizontal="center" wrapText="1"/>
      <protection/>
    </xf>
    <xf numFmtId="4" fontId="3" fillId="0" borderId="0" xfId="58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49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vertical="center" wrapText="1"/>
    </xf>
    <xf numFmtId="192" fontId="10" fillId="35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right" wrapText="1"/>
    </xf>
    <xf numFmtId="194" fontId="10" fillId="0" borderId="10" xfId="70" applyNumberFormat="1" applyFont="1" applyFill="1" applyBorder="1" applyAlignment="1">
      <alignment horizontal="right" wrapText="1"/>
    </xf>
    <xf numFmtId="194" fontId="11" fillId="0" borderId="10" xfId="70" applyNumberFormat="1" applyFont="1" applyFill="1" applyBorder="1" applyAlignment="1">
      <alignment horizontal="right" wrapText="1"/>
    </xf>
    <xf numFmtId="194" fontId="11" fillId="35" borderId="10" xfId="70" applyNumberFormat="1" applyFont="1" applyFill="1" applyBorder="1" applyAlignment="1">
      <alignment horizontal="right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wrapText="1"/>
    </xf>
    <xf numFmtId="194" fontId="9" fillId="36" borderId="10" xfId="70" applyNumberFormat="1" applyFont="1" applyFill="1" applyBorder="1" applyAlignment="1">
      <alignment horizontal="right" wrapText="1"/>
    </xf>
    <xf numFmtId="49" fontId="11" fillId="35" borderId="10" xfId="60" applyNumberFormat="1" applyFont="1" applyFill="1" applyBorder="1" applyAlignment="1">
      <alignment horizont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justify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left" vertical="justify" wrapText="1"/>
      <protection locked="0"/>
    </xf>
    <xf numFmtId="49" fontId="9" fillId="34" borderId="10" xfId="0" applyNumberFormat="1" applyFont="1" applyFill="1" applyBorder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9" fillId="35" borderId="10" xfId="0" applyNumberFormat="1" applyFont="1" applyFill="1" applyBorder="1" applyAlignment="1" applyProtection="1">
      <alignment horizontal="center" wrapText="1"/>
      <protection locked="0"/>
    </xf>
    <xf numFmtId="2" fontId="9" fillId="34" borderId="10" xfId="0" applyNumberFormat="1" applyFont="1" applyFill="1" applyBorder="1" applyAlignment="1" applyProtection="1">
      <alignment horizontal="right"/>
      <protection locked="0"/>
    </xf>
    <xf numFmtId="0" fontId="10" fillId="35" borderId="10" xfId="0" applyFont="1" applyFill="1" applyBorder="1" applyAlignment="1">
      <alignment horizontal="center" wrapText="1"/>
    </xf>
    <xf numFmtId="49" fontId="10" fillId="0" borderId="10" xfId="60" applyNumberFormat="1" applyFont="1" applyFill="1" applyBorder="1" applyAlignment="1">
      <alignment horizontal="center" wrapText="1"/>
      <protection/>
    </xf>
    <xf numFmtId="49" fontId="10" fillId="35" borderId="10" xfId="60" applyNumberFormat="1" applyFont="1" applyFill="1" applyBorder="1" applyAlignment="1">
      <alignment horizontal="center" wrapText="1"/>
      <protection/>
    </xf>
    <xf numFmtId="49" fontId="10" fillId="35" borderId="10" xfId="0" applyNumberFormat="1" applyFont="1" applyFill="1" applyBorder="1" applyAlignment="1">
      <alignment horizontal="center"/>
    </xf>
    <xf numFmtId="0" fontId="7" fillId="0" borderId="0" xfId="57" applyFont="1" applyAlignment="1">
      <alignment horizontal="left"/>
      <protection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5" fillId="0" borderId="0" xfId="58" applyFont="1" applyFill="1" applyAlignment="1" applyProtection="1">
      <alignment horizontal="left" vertical="center" wrapText="1"/>
      <protection locked="0"/>
    </xf>
    <xf numFmtId="0" fontId="15" fillId="0" borderId="0" xfId="58" applyFont="1" applyFill="1" applyAlignment="1" applyProtection="1">
      <alignment horizontal="center" vertical="center" wrapText="1"/>
      <protection locked="0"/>
    </xf>
    <xf numFmtId="0" fontId="9" fillId="0" borderId="10" xfId="58" applyFont="1" applyFill="1" applyBorder="1" applyAlignment="1" applyProtection="1">
      <alignment horizontal="center" vertical="center" wrapText="1"/>
      <protection locked="0"/>
    </xf>
    <xf numFmtId="0" fontId="7" fillId="0" borderId="10" xfId="58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wrapText="1"/>
    </xf>
    <xf numFmtId="49" fontId="17" fillId="0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49" fontId="17" fillId="0" borderId="11" xfId="58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0" fontId="7" fillId="0" borderId="0" xfId="0" applyFont="1" applyAlignment="1">
      <alignment vertical="justify"/>
    </xf>
    <xf numFmtId="0" fontId="7" fillId="0" borderId="10" xfId="0" applyFont="1" applyBorder="1" applyAlignment="1">
      <alignment horizontal="left" wrapText="1"/>
    </xf>
    <xf numFmtId="0" fontId="7" fillId="0" borderId="0" xfId="59" applyFont="1" applyFill="1" applyAlignment="1" applyProtection="1">
      <alignment/>
      <protection locked="0"/>
    </xf>
    <xf numFmtId="0" fontId="16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59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7" fillId="0" borderId="0" xfId="0" applyFont="1" applyFill="1" applyAlignment="1">
      <alignment vertical="justify"/>
    </xf>
    <xf numFmtId="49" fontId="7" fillId="0" borderId="0" xfId="0" applyNumberFormat="1" applyFont="1" applyFill="1" applyAlignment="1">
      <alignment/>
    </xf>
    <xf numFmtId="0" fontId="7" fillId="0" borderId="10" xfId="0" applyFont="1" applyFill="1" applyBorder="1" applyAlignment="1" applyProtection="1">
      <alignment vertical="justify" wrapText="1"/>
      <protection locked="0"/>
    </xf>
    <xf numFmtId="0" fontId="7" fillId="35" borderId="10" xfId="60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7" fillId="0" borderId="0" xfId="58" applyFont="1" applyFill="1" applyAlignment="1">
      <alignment vertical="center" wrapText="1"/>
      <protection/>
    </xf>
    <xf numFmtId="194" fontId="9" fillId="35" borderId="10" xfId="70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wrapText="1"/>
    </xf>
    <xf numFmtId="194" fontId="10" fillId="35" borderId="10" xfId="70" applyNumberFormat="1" applyFont="1" applyFill="1" applyBorder="1" applyAlignment="1">
      <alignment horizontal="right" wrapText="1"/>
    </xf>
    <xf numFmtId="192" fontId="10" fillId="35" borderId="10" xfId="0" applyNumberFormat="1" applyFont="1" applyFill="1" applyBorder="1" applyAlignment="1">
      <alignment wrapText="1"/>
    </xf>
    <xf numFmtId="0" fontId="3" fillId="0" borderId="0" xfId="57" applyBorder="1">
      <alignment/>
      <protection/>
    </xf>
    <xf numFmtId="0" fontId="6" fillId="0" borderId="0" xfId="58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93" fontId="11" fillId="35" borderId="1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92" fontId="10" fillId="37" borderId="10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wrapText="1"/>
    </xf>
    <xf numFmtId="49" fontId="9" fillId="38" borderId="10" xfId="0" applyNumberFormat="1" applyFont="1" applyFill="1" applyBorder="1" applyAlignment="1">
      <alignment horizontal="center"/>
    </xf>
    <xf numFmtId="194" fontId="10" fillId="38" borderId="10" xfId="70" applyNumberFormat="1" applyFont="1" applyFill="1" applyBorder="1" applyAlignment="1">
      <alignment horizontal="right" wrapText="1"/>
    </xf>
    <xf numFmtId="0" fontId="24" fillId="38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right" wrapText="1"/>
      <protection locked="0"/>
    </xf>
    <xf numFmtId="49" fontId="9" fillId="38" borderId="10" xfId="0" applyNumberFormat="1" applyFont="1" applyFill="1" applyBorder="1" applyAlignment="1" applyProtection="1">
      <alignment horizontal="center" wrapText="1"/>
      <protection locked="0"/>
    </xf>
    <xf numFmtId="49" fontId="9" fillId="38" borderId="10" xfId="0" applyNumberFormat="1" applyFont="1" applyFill="1" applyBorder="1" applyAlignment="1" applyProtection="1">
      <alignment horizontal="right" wrapText="1"/>
      <protection locked="0"/>
    </xf>
    <xf numFmtId="193" fontId="0" fillId="0" borderId="0" xfId="0" applyNumberFormat="1" applyAlignment="1">
      <alignment vertical="center"/>
    </xf>
    <xf numFmtId="193" fontId="9" fillId="39" borderId="10" xfId="0" applyNumberFormat="1" applyFont="1" applyFill="1" applyBorder="1" applyAlignment="1">
      <alignment/>
    </xf>
    <xf numFmtId="193" fontId="9" fillId="38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 wrapText="1"/>
    </xf>
    <xf numFmtId="49" fontId="10" fillId="39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wrapText="1"/>
    </xf>
    <xf numFmtId="192" fontId="22" fillId="39" borderId="10" xfId="58" applyNumberFormat="1" applyFont="1" applyFill="1" applyBorder="1" applyAlignment="1">
      <alignment horizontal="center" vertical="center" wrapText="1"/>
      <protection/>
    </xf>
    <xf numFmtId="49" fontId="7" fillId="39" borderId="12" xfId="0" applyNumberFormat="1" applyFont="1" applyFill="1" applyBorder="1" applyAlignment="1">
      <alignment wrapText="1"/>
    </xf>
    <xf numFmtId="49" fontId="7" fillId="39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right" wrapText="1"/>
      <protection locked="0"/>
    </xf>
    <xf numFmtId="193" fontId="10" fillId="35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92" fontId="7" fillId="0" borderId="10" xfId="0" applyNumberFormat="1" applyFont="1" applyFill="1" applyBorder="1" applyAlignment="1">
      <alignment/>
    </xf>
    <xf numFmtId="0" fontId="7" fillId="39" borderId="10" xfId="0" applyFont="1" applyFill="1" applyBorder="1" applyAlignment="1" applyProtection="1">
      <alignment horizontal="left" vertical="justify" wrapText="1"/>
      <protection locked="0"/>
    </xf>
    <xf numFmtId="49" fontId="7" fillId="39" borderId="10" xfId="0" applyNumberFormat="1" applyFont="1" applyFill="1" applyBorder="1" applyAlignment="1">
      <alignment horizontal="center"/>
    </xf>
    <xf numFmtId="192" fontId="7" fillId="39" borderId="10" xfId="0" applyNumberFormat="1" applyFont="1" applyFill="1" applyBorder="1" applyAlignment="1">
      <alignment/>
    </xf>
    <xf numFmtId="193" fontId="7" fillId="39" borderId="10" xfId="0" applyNumberFormat="1" applyFont="1" applyFill="1" applyBorder="1" applyAlignment="1">
      <alignment/>
    </xf>
    <xf numFmtId="49" fontId="10" fillId="38" borderId="1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10" xfId="60" applyFont="1" applyFill="1" applyBorder="1" applyAlignment="1">
      <alignment horizontal="left" wrapText="1"/>
      <protection/>
    </xf>
    <xf numFmtId="49" fontId="10" fillId="37" borderId="10" xfId="0" applyNumberFormat="1" applyFont="1" applyFill="1" applyBorder="1" applyAlignment="1">
      <alignment horizontal="center" wrapText="1"/>
    </xf>
    <xf numFmtId="193" fontId="9" fillId="37" borderId="10" xfId="0" applyNumberFormat="1" applyFont="1" applyFill="1" applyBorder="1" applyAlignment="1">
      <alignment horizontal="right"/>
    </xf>
    <xf numFmtId="193" fontId="10" fillId="38" borderId="10" xfId="0" applyNumberFormat="1" applyFont="1" applyFill="1" applyBorder="1" applyAlignment="1">
      <alignment horizontal="right" wrapText="1"/>
    </xf>
    <xf numFmtId="2" fontId="9" fillId="38" borderId="10" xfId="0" applyNumberFormat="1" applyFont="1" applyFill="1" applyBorder="1" applyAlignment="1">
      <alignment horizontal="right"/>
    </xf>
    <xf numFmtId="0" fontId="25" fillId="38" borderId="10" xfId="0" applyFont="1" applyFill="1" applyBorder="1" applyAlignment="1" applyProtection="1">
      <alignment horizontal="left" vertical="justify" wrapText="1"/>
      <protection locked="0"/>
    </xf>
    <xf numFmtId="49" fontId="9" fillId="37" borderId="10" xfId="0" applyNumberFormat="1" applyFont="1" applyFill="1" applyBorder="1" applyAlignment="1" applyProtection="1">
      <alignment horizontal="center" wrapText="1"/>
      <protection locked="0"/>
    </xf>
    <xf numFmtId="0" fontId="9" fillId="37" borderId="10" xfId="0" applyFont="1" applyFill="1" applyBorder="1" applyAlignment="1">
      <alignment horizontal="center"/>
    </xf>
    <xf numFmtId="0" fontId="24" fillId="37" borderId="10" xfId="0" applyFont="1" applyFill="1" applyBorder="1" applyAlignment="1" applyProtection="1">
      <alignment horizontal="left" vertical="justify" wrapText="1"/>
      <protection locked="0"/>
    </xf>
    <xf numFmtId="49" fontId="17" fillId="37" borderId="10" xfId="0" applyNumberFormat="1" applyFont="1" applyFill="1" applyBorder="1" applyAlignment="1" applyProtection="1">
      <alignment horizontal="center" wrapText="1"/>
      <protection locked="0"/>
    </xf>
    <xf numFmtId="49" fontId="17" fillId="37" borderId="10" xfId="0" applyNumberFormat="1" applyFont="1" applyFill="1" applyBorder="1" applyAlignment="1" applyProtection="1">
      <alignment horizontal="right" wrapText="1"/>
      <protection locked="0"/>
    </xf>
    <xf numFmtId="49" fontId="11" fillId="37" borderId="10" xfId="0" applyNumberFormat="1" applyFont="1" applyFill="1" applyBorder="1" applyAlignment="1">
      <alignment horizontal="center" wrapText="1"/>
    </xf>
    <xf numFmtId="49" fontId="7" fillId="0" borderId="10" xfId="60" applyNumberFormat="1" applyFont="1" applyFill="1" applyBorder="1" applyAlignment="1">
      <alignment horizontal="center" wrapText="1"/>
      <protection/>
    </xf>
    <xf numFmtId="49" fontId="7" fillId="35" borderId="10" xfId="60" applyNumberFormat="1" applyFont="1" applyFill="1" applyBorder="1" applyAlignment="1">
      <alignment horizontal="center" wrapText="1"/>
      <protection/>
    </xf>
    <xf numFmtId="0" fontId="7" fillId="39" borderId="10" xfId="0" applyFont="1" applyFill="1" applyBorder="1" applyAlignment="1">
      <alignment horizontal="center"/>
    </xf>
    <xf numFmtId="49" fontId="7" fillId="39" borderId="10" xfId="0" applyNumberFormat="1" applyFont="1" applyFill="1" applyBorder="1" applyAlignment="1" applyProtection="1">
      <alignment horizontal="center" wrapText="1"/>
      <protection locked="0"/>
    </xf>
    <xf numFmtId="49" fontId="11" fillId="39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7" borderId="10" xfId="0" applyFont="1" applyFill="1" applyBorder="1" applyAlignment="1" applyProtection="1">
      <alignment horizontal="left" vertical="justify" wrapText="1"/>
      <protection locked="0"/>
    </xf>
    <xf numFmtId="49" fontId="10" fillId="40" borderId="10" xfId="60" applyNumberFormat="1" applyFont="1" applyFill="1" applyBorder="1" applyAlignment="1">
      <alignment horizontal="center" wrapText="1"/>
      <protection/>
    </xf>
    <xf numFmtId="49" fontId="10" fillId="40" borderId="10" xfId="0" applyNumberFormat="1" applyFont="1" applyFill="1" applyBorder="1" applyAlignment="1">
      <alignment horizontal="center" wrapText="1"/>
    </xf>
    <xf numFmtId="0" fontId="9" fillId="0" borderId="10" xfId="60" applyFont="1" applyFill="1" applyBorder="1" applyAlignment="1">
      <alignment horizontal="left" wrapText="1"/>
      <protection/>
    </xf>
    <xf numFmtId="0" fontId="9" fillId="41" borderId="10" xfId="0" applyFont="1" applyFill="1" applyBorder="1" applyAlignment="1">
      <alignment wrapText="1"/>
    </xf>
    <xf numFmtId="49" fontId="11" fillId="41" borderId="10" xfId="0" applyNumberFormat="1" applyFont="1" applyFill="1" applyBorder="1" applyAlignment="1">
      <alignment horizontal="center" wrapText="1"/>
    </xf>
    <xf numFmtId="49" fontId="9" fillId="41" borderId="10" xfId="0" applyNumberFormat="1" applyFont="1" applyFill="1" applyBorder="1" applyAlignment="1">
      <alignment horizontal="center"/>
    </xf>
    <xf numFmtId="194" fontId="10" fillId="41" borderId="10" xfId="70" applyNumberFormat="1" applyFont="1" applyFill="1" applyBorder="1" applyAlignment="1">
      <alignment horizontal="right" wrapText="1"/>
    </xf>
    <xf numFmtId="49" fontId="10" fillId="41" borderId="10" xfId="0" applyNumberFormat="1" applyFont="1" applyFill="1" applyBorder="1" applyAlignment="1">
      <alignment horizontal="center" wrapText="1"/>
    </xf>
    <xf numFmtId="0" fontId="10" fillId="41" borderId="10" xfId="0" applyFont="1" applyFill="1" applyBorder="1" applyAlignment="1">
      <alignment horizontal="left" wrapText="1"/>
    </xf>
    <xf numFmtId="0" fontId="9" fillId="41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0" fontId="11" fillId="0" borderId="10" xfId="60" applyFont="1" applyFill="1" applyBorder="1" applyAlignment="1">
      <alignment horizontal="left" wrapText="1"/>
      <protection/>
    </xf>
    <xf numFmtId="193" fontId="11" fillId="35" borderId="10" xfId="0" applyNumberFormat="1" applyFont="1" applyFill="1" applyBorder="1" applyAlignment="1">
      <alignment horizontal="right" wrapText="1"/>
    </xf>
    <xf numFmtId="0" fontId="9" fillId="38" borderId="10" xfId="0" applyFont="1" applyFill="1" applyBorder="1" applyAlignment="1" applyProtection="1">
      <alignment vertical="justify" wrapText="1"/>
      <protection locked="0"/>
    </xf>
    <xf numFmtId="0" fontId="9" fillId="41" borderId="10" xfId="0" applyFont="1" applyFill="1" applyBorder="1" applyAlignment="1" applyProtection="1">
      <alignment vertical="justify" wrapText="1"/>
      <protection locked="0"/>
    </xf>
    <xf numFmtId="0" fontId="9" fillId="41" borderId="10" xfId="0" applyFont="1" applyFill="1" applyBorder="1" applyAlignment="1">
      <alignment/>
    </xf>
    <xf numFmtId="0" fontId="9" fillId="41" borderId="10" xfId="0" applyFont="1" applyFill="1" applyBorder="1" applyAlignment="1">
      <alignment horizontal="center"/>
    </xf>
    <xf numFmtId="49" fontId="9" fillId="41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60" applyNumberFormat="1" applyFont="1" applyFill="1" applyBorder="1" applyAlignment="1">
      <alignment horizontal="center" wrapText="1"/>
      <protection/>
    </xf>
    <xf numFmtId="49" fontId="9" fillId="41" borderId="10" xfId="60" applyNumberFormat="1" applyFont="1" applyFill="1" applyBorder="1" applyAlignment="1">
      <alignment horizontal="center" wrapText="1"/>
      <protection/>
    </xf>
    <xf numFmtId="49" fontId="9" fillId="35" borderId="10" xfId="60" applyNumberFormat="1" applyFont="1" applyFill="1" applyBorder="1" applyAlignment="1">
      <alignment horizontal="center" wrapText="1"/>
      <protection/>
    </xf>
    <xf numFmtId="49" fontId="9" fillId="39" borderId="10" xfId="60" applyNumberFormat="1" applyFont="1" applyFill="1" applyBorder="1" applyAlignment="1">
      <alignment horizontal="center" wrapText="1"/>
      <protection/>
    </xf>
    <xf numFmtId="0" fontId="7" fillId="41" borderId="10" xfId="0" applyFont="1" applyFill="1" applyBorder="1" applyAlignment="1" applyProtection="1">
      <alignment horizontal="left" vertical="justify" wrapText="1"/>
      <protection locked="0"/>
    </xf>
    <xf numFmtId="49" fontId="7" fillId="41" borderId="10" xfId="0" applyNumberFormat="1" applyFont="1" applyFill="1" applyBorder="1" applyAlignment="1" applyProtection="1">
      <alignment horizontal="center" wrapText="1"/>
      <protection locked="0"/>
    </xf>
    <xf numFmtId="2" fontId="7" fillId="41" borderId="10" xfId="0" applyNumberFormat="1" applyFont="1" applyFill="1" applyBorder="1" applyAlignment="1" applyProtection="1">
      <alignment horizontal="right" wrapText="1"/>
      <protection locked="0"/>
    </xf>
    <xf numFmtId="193" fontId="7" fillId="39" borderId="10" xfId="0" applyNumberFormat="1" applyFont="1" applyFill="1" applyBorder="1" applyAlignment="1">
      <alignment horizontal="right"/>
    </xf>
    <xf numFmtId="0" fontId="7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193" fontId="9" fillId="41" borderId="10" xfId="0" applyNumberFormat="1" applyFont="1" applyFill="1" applyBorder="1" applyAlignment="1">
      <alignment horizontal="right"/>
    </xf>
    <xf numFmtId="49" fontId="9" fillId="41" borderId="10" xfId="0" applyNumberFormat="1" applyFont="1" applyFill="1" applyBorder="1" applyAlignment="1" applyProtection="1">
      <alignment horizontal="right" wrapText="1"/>
      <protection locked="0"/>
    </xf>
    <xf numFmtId="2" fontId="17" fillId="38" borderId="10" xfId="0" applyNumberFormat="1" applyFont="1" applyFill="1" applyBorder="1" applyAlignment="1" applyProtection="1">
      <alignment horizontal="right" wrapText="1"/>
      <protection locked="0"/>
    </xf>
    <xf numFmtId="2" fontId="17" fillId="41" borderId="10" xfId="0" applyNumberFormat="1" applyFont="1" applyFill="1" applyBorder="1" applyAlignment="1" applyProtection="1">
      <alignment horizontal="right" wrapText="1"/>
      <protection locked="0"/>
    </xf>
    <xf numFmtId="49" fontId="9" fillId="38" borderId="10" xfId="0" applyNumberFormat="1" applyFont="1" applyFill="1" applyBorder="1" applyAlignment="1">
      <alignment horizontal="center" wrapText="1"/>
    </xf>
    <xf numFmtId="194" fontId="9" fillId="38" borderId="10" xfId="70" applyNumberFormat="1" applyFont="1" applyFill="1" applyBorder="1" applyAlignment="1">
      <alignment horizontal="right" wrapText="1"/>
    </xf>
    <xf numFmtId="49" fontId="10" fillId="38" borderId="10" xfId="60" applyNumberFormat="1" applyFont="1" applyFill="1" applyBorder="1" applyAlignment="1">
      <alignment horizontal="center" wrapText="1"/>
      <protection/>
    </xf>
    <xf numFmtId="0" fontId="7" fillId="0" borderId="0" xfId="0" applyFont="1" applyFill="1" applyAlignment="1">
      <alignment/>
    </xf>
    <xf numFmtId="0" fontId="14" fillId="0" borderId="10" xfId="0" applyFont="1" applyBorder="1" applyAlignment="1">
      <alignment horizontal="center" vertical="center"/>
    </xf>
    <xf numFmtId="192" fontId="14" fillId="39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9" fillId="0" borderId="0" xfId="58" applyFont="1" applyFill="1" applyAlignment="1">
      <alignment horizontal="center" wrapText="1"/>
      <protection/>
    </xf>
    <xf numFmtId="0" fontId="0" fillId="38" borderId="10" xfId="0" applyFill="1" applyBorder="1" applyAlignment="1">
      <alignment/>
    </xf>
    <xf numFmtId="193" fontId="0" fillId="38" borderId="10" xfId="0" applyNumberFormat="1" applyFill="1" applyBorder="1" applyAlignment="1">
      <alignment/>
    </xf>
    <xf numFmtId="0" fontId="7" fillId="35" borderId="10" xfId="0" applyFont="1" applyFill="1" applyBorder="1" applyAlignment="1">
      <alignment vertical="top" wrapText="1"/>
    </xf>
    <xf numFmtId="0" fontId="7" fillId="0" borderId="0" xfId="58" applyFont="1" applyFill="1" applyAlignment="1">
      <alignment horizontal="left" vertical="center" wrapText="1"/>
      <protection/>
    </xf>
    <xf numFmtId="192" fontId="26" fillId="0" borderId="0" xfId="0" applyNumberFormat="1" applyFont="1" applyAlignment="1">
      <alignment horizontal="center"/>
    </xf>
    <xf numFmtId="0" fontId="9" fillId="38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97" fontId="0" fillId="0" borderId="0" xfId="0" applyNumberFormat="1" applyAlignment="1">
      <alignment/>
    </xf>
    <xf numFmtId="49" fontId="7" fillId="0" borderId="12" xfId="0" applyNumberFormat="1" applyFont="1" applyBorder="1" applyAlignment="1">
      <alignment vertical="center"/>
    </xf>
    <xf numFmtId="0" fontId="7" fillId="0" borderId="15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9" fillId="38" borderId="10" xfId="0" applyNumberFormat="1" applyFont="1" applyFill="1" applyBorder="1" applyAlignment="1" applyProtection="1">
      <alignment horizontal="left" vertical="center" wrapText="1"/>
      <protection/>
    </xf>
    <xf numFmtId="0" fontId="26" fillId="38" borderId="10" xfId="0" applyFont="1" applyFill="1" applyBorder="1" applyAlignment="1">
      <alignment/>
    </xf>
    <xf numFmtId="193" fontId="7" fillId="0" borderId="10" xfId="0" applyNumberFormat="1" applyFont="1" applyBorder="1" applyAlignment="1">
      <alignment/>
    </xf>
    <xf numFmtId="194" fontId="11" fillId="0" borderId="10" xfId="70" applyNumberFormat="1" applyFont="1" applyFill="1" applyBorder="1" applyAlignment="1">
      <alignment horizontal="center" wrapText="1"/>
    </xf>
    <xf numFmtId="193" fontId="0" fillId="0" borderId="0" xfId="0" applyNumberFormat="1" applyAlignment="1">
      <alignment/>
    </xf>
    <xf numFmtId="193" fontId="10" fillId="0" borderId="10" xfId="0" applyNumberFormat="1" applyFont="1" applyBorder="1" applyAlignment="1">
      <alignment horizontal="center"/>
    </xf>
    <xf numFmtId="197" fontId="0" fillId="0" borderId="0" xfId="0" applyNumberFormat="1" applyAlignment="1">
      <alignment vertical="center"/>
    </xf>
    <xf numFmtId="192" fontId="17" fillId="0" borderId="10" xfId="58" applyNumberFormat="1" applyFont="1" applyFill="1" applyBorder="1" applyAlignment="1">
      <alignment horizontal="center" vertical="center" wrapText="1"/>
      <protection/>
    </xf>
    <xf numFmtId="192" fontId="13" fillId="39" borderId="10" xfId="58" applyNumberFormat="1" applyFont="1" applyFill="1" applyBorder="1" applyAlignment="1">
      <alignment horizontal="center" vertical="center" wrapText="1"/>
      <protection/>
    </xf>
    <xf numFmtId="192" fontId="17" fillId="39" borderId="10" xfId="58" applyNumberFormat="1" applyFont="1" applyFill="1" applyBorder="1" applyAlignment="1">
      <alignment horizontal="center" vertical="center" wrapText="1"/>
      <protection/>
    </xf>
    <xf numFmtId="192" fontId="13" fillId="0" borderId="10" xfId="58" applyNumberFormat="1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>
      <alignment horizontal="justify" wrapText="1"/>
    </xf>
    <xf numFmtId="49" fontId="10" fillId="37" borderId="10" xfId="60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justify"/>
    </xf>
    <xf numFmtId="2" fontId="10" fillId="38" borderId="10" xfId="0" applyNumberFormat="1" applyFont="1" applyFill="1" applyBorder="1" applyAlignment="1">
      <alignment horizontal="right" wrapText="1"/>
    </xf>
    <xf numFmtId="192" fontId="9" fillId="41" borderId="10" xfId="0" applyNumberFormat="1" applyFont="1" applyFill="1" applyBorder="1" applyAlignment="1">
      <alignment/>
    </xf>
    <xf numFmtId="0" fontId="25" fillId="41" borderId="10" xfId="0" applyFont="1" applyFill="1" applyBorder="1" applyAlignment="1" applyProtection="1">
      <alignment horizontal="left" vertical="justify" wrapText="1"/>
      <protection locked="0"/>
    </xf>
    <xf numFmtId="49" fontId="10" fillId="41" borderId="10" xfId="0" applyNumberFormat="1" applyFont="1" applyFill="1" applyBorder="1" applyAlignment="1">
      <alignment/>
    </xf>
    <xf numFmtId="0" fontId="9" fillId="41" borderId="10" xfId="0" applyFont="1" applyFill="1" applyBorder="1" applyAlignment="1">
      <alignment vertical="center" wrapText="1"/>
    </xf>
    <xf numFmtId="0" fontId="7" fillId="39" borderId="10" xfId="54" applyFont="1" applyFill="1" applyBorder="1" applyAlignment="1">
      <alignment horizontal="justify" vertical="top" wrapText="1"/>
      <protection/>
    </xf>
    <xf numFmtId="4" fontId="0" fillId="0" borderId="0" xfId="0" applyNumberFormat="1" applyAlignment="1">
      <alignment/>
    </xf>
    <xf numFmtId="49" fontId="11" fillId="39" borderId="16" xfId="0" applyNumberFormat="1" applyFont="1" applyFill="1" applyBorder="1" applyAlignment="1">
      <alignment horizontal="center" wrapText="1"/>
    </xf>
    <xf numFmtId="193" fontId="9" fillId="39" borderId="10" xfId="0" applyNumberFormat="1" applyFont="1" applyFill="1" applyBorder="1" applyAlignment="1">
      <alignment horizontal="right"/>
    </xf>
    <xf numFmtId="193" fontId="9" fillId="0" borderId="10" xfId="0" applyNumberFormat="1" applyFont="1" applyBorder="1" applyAlignment="1">
      <alignment/>
    </xf>
    <xf numFmtId="49" fontId="9" fillId="37" borderId="10" xfId="0" applyNumberFormat="1" applyFont="1" applyFill="1" applyBorder="1" applyAlignment="1" applyProtection="1">
      <alignment horizontal="left" vertical="center" wrapText="1"/>
      <protection/>
    </xf>
    <xf numFmtId="193" fontId="9" fillId="37" borderId="10" xfId="0" applyNumberFormat="1" applyFont="1" applyFill="1" applyBorder="1" applyAlignment="1">
      <alignment/>
    </xf>
    <xf numFmtId="193" fontId="9" fillId="0" borderId="10" xfId="0" applyNumberFormat="1" applyFont="1" applyBorder="1" applyAlignment="1">
      <alignment wrapText="1"/>
    </xf>
    <xf numFmtId="193" fontId="7" fillId="0" borderId="10" xfId="0" applyNumberFormat="1" applyFont="1" applyBorder="1" applyAlignment="1">
      <alignment wrapText="1"/>
    </xf>
    <xf numFmtId="49" fontId="9" fillId="38" borderId="10" xfId="60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left" wrapText="1"/>
    </xf>
    <xf numFmtId="0" fontId="7" fillId="0" borderId="0" xfId="58" applyFont="1" applyFill="1" applyBorder="1" applyAlignment="1">
      <alignment horizontal="left" vertical="center" wrapText="1"/>
      <protection/>
    </xf>
    <xf numFmtId="49" fontId="13" fillId="0" borderId="0" xfId="58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wrapText="1"/>
    </xf>
    <xf numFmtId="49" fontId="9" fillId="38" borderId="10" xfId="0" applyNumberFormat="1" applyFont="1" applyFill="1" applyBorder="1" applyAlignment="1">
      <alignment horizontal="left" vertical="center" wrapText="1"/>
    </xf>
    <xf numFmtId="49" fontId="0" fillId="38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11" fillId="38" borderId="10" xfId="60" applyNumberFormat="1" applyFont="1" applyFill="1" applyBorder="1" applyAlignment="1">
      <alignment horizontal="center" wrapText="1"/>
      <protection/>
    </xf>
    <xf numFmtId="49" fontId="26" fillId="38" borderId="10" xfId="0" applyNumberFormat="1" applyFont="1" applyFill="1" applyBorder="1" applyAlignment="1">
      <alignment/>
    </xf>
    <xf numFmtId="49" fontId="11" fillId="35" borderId="12" xfId="0" applyNumberFormat="1" applyFont="1" applyFill="1" applyBorder="1" applyAlignment="1">
      <alignment wrapText="1"/>
    </xf>
    <xf numFmtId="193" fontId="0" fillId="0" borderId="10" xfId="0" applyNumberFormat="1" applyFont="1" applyBorder="1" applyAlignment="1">
      <alignment horizontal="right"/>
    </xf>
    <xf numFmtId="193" fontId="0" fillId="38" borderId="10" xfId="0" applyNumberFormat="1" applyFont="1" applyFill="1" applyBorder="1" applyAlignment="1">
      <alignment horizontal="right"/>
    </xf>
    <xf numFmtId="193" fontId="26" fillId="38" borderId="10" xfId="0" applyNumberFormat="1" applyFont="1" applyFill="1" applyBorder="1" applyAlignment="1">
      <alignment horizontal="right"/>
    </xf>
    <xf numFmtId="193" fontId="0" fillId="38" borderId="10" xfId="0" applyNumberFormat="1" applyFill="1" applyBorder="1" applyAlignment="1">
      <alignment horizontal="right"/>
    </xf>
    <xf numFmtId="194" fontId="10" fillId="37" borderId="10" xfId="70" applyNumberFormat="1" applyFont="1" applyFill="1" applyBorder="1" applyAlignment="1">
      <alignment horizontal="right" wrapText="1"/>
    </xf>
    <xf numFmtId="193" fontId="10" fillId="37" borderId="10" xfId="0" applyNumberFormat="1" applyFont="1" applyFill="1" applyBorder="1" applyAlignment="1">
      <alignment horizontal="right" wrapText="1"/>
    </xf>
    <xf numFmtId="0" fontId="10" fillId="37" borderId="10" xfId="0" applyFont="1" applyFill="1" applyBorder="1" applyAlignment="1">
      <alignment horizontal="left" wrapText="1"/>
    </xf>
    <xf numFmtId="49" fontId="7" fillId="0" borderId="17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horizontal="center"/>
    </xf>
    <xf numFmtId="193" fontId="10" fillId="0" borderId="10" xfId="0" applyNumberFormat="1" applyFont="1" applyBorder="1" applyAlignment="1">
      <alignment horizontal="center" wrapText="1"/>
    </xf>
    <xf numFmtId="49" fontId="11" fillId="39" borderId="10" xfId="60" applyNumberFormat="1" applyFont="1" applyFill="1" applyBorder="1" applyAlignment="1">
      <alignment horizontal="center" wrapText="1"/>
      <protection/>
    </xf>
    <xf numFmtId="49" fontId="10" fillId="39" borderId="10" xfId="60" applyNumberFormat="1" applyFont="1" applyFill="1" applyBorder="1" applyAlignment="1">
      <alignment horizontal="center" wrapText="1"/>
      <protection/>
    </xf>
    <xf numFmtId="49" fontId="9" fillId="0" borderId="1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193" fontId="0" fillId="0" borderId="10" xfId="0" applyNumberFormat="1" applyBorder="1" applyAlignment="1">
      <alignment horizontal="right"/>
    </xf>
    <xf numFmtId="193" fontId="7" fillId="37" borderId="10" xfId="0" applyNumberFormat="1" applyFont="1" applyFill="1" applyBorder="1" applyAlignment="1">
      <alignment/>
    </xf>
    <xf numFmtId="193" fontId="7" fillId="38" borderId="10" xfId="0" applyNumberFormat="1" applyFont="1" applyFill="1" applyBorder="1" applyAlignment="1">
      <alignment/>
    </xf>
    <xf numFmtId="0" fontId="2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192" fontId="9" fillId="0" borderId="10" xfId="0" applyNumberFormat="1" applyFont="1" applyFill="1" applyBorder="1" applyAlignment="1" applyProtection="1">
      <alignment horizontal="center"/>
      <protection/>
    </xf>
    <xf numFmtId="0" fontId="11" fillId="39" borderId="10" xfId="0" applyFont="1" applyFill="1" applyBorder="1" applyAlignment="1">
      <alignment wrapText="1"/>
    </xf>
    <xf numFmtId="192" fontId="7" fillId="0" borderId="10" xfId="0" applyNumberFormat="1" applyFont="1" applyFill="1" applyBorder="1" applyAlignment="1">
      <alignment/>
    </xf>
    <xf numFmtId="192" fontId="7" fillId="35" borderId="10" xfId="0" applyNumberFormat="1" applyFont="1" applyFill="1" applyBorder="1" applyAlignment="1">
      <alignment/>
    </xf>
    <xf numFmtId="192" fontId="9" fillId="35" borderId="10" xfId="0" applyNumberFormat="1" applyFont="1" applyFill="1" applyBorder="1" applyAlignment="1">
      <alignment/>
    </xf>
    <xf numFmtId="192" fontId="9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9" fillId="0" borderId="0" xfId="58" applyFont="1" applyFill="1" applyAlignment="1" applyProtection="1">
      <alignment horizontal="center" vertical="center" wrapText="1"/>
      <protection locked="0"/>
    </xf>
    <xf numFmtId="4" fontId="7" fillId="0" borderId="18" xfId="58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58" applyFont="1" applyFill="1" applyBorder="1" applyAlignment="1" applyProtection="1">
      <alignment horizontal="center" vertical="center" wrapText="1"/>
      <protection/>
    </xf>
    <xf numFmtId="0" fontId="18" fillId="0" borderId="14" xfId="58" applyFont="1" applyFill="1" applyBorder="1" applyAlignment="1" applyProtection="1">
      <alignment horizontal="center" vertical="center" wrapText="1"/>
      <protection/>
    </xf>
    <xf numFmtId="0" fontId="18" fillId="0" borderId="16" xfId="58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49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9" fillId="0" borderId="20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21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 wrapText="1"/>
    </xf>
    <xf numFmtId="0" fontId="7" fillId="0" borderId="16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/>
    </xf>
    <xf numFmtId="0" fontId="7" fillId="0" borderId="16" xfId="0" applyFont="1" applyBorder="1" applyAlignment="1">
      <alignment horizontal="center" vertical="justify"/>
    </xf>
    <xf numFmtId="0" fontId="9" fillId="0" borderId="0" xfId="58" applyFont="1" applyFill="1" applyAlignment="1">
      <alignment horizontal="center"/>
      <protection/>
    </xf>
    <xf numFmtId="0" fontId="9" fillId="0" borderId="0" xfId="0" applyFont="1" applyFill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0" xfId="58" applyFont="1" applyFill="1" applyAlignment="1">
      <alignment horizontal="center" wrapText="1"/>
      <protection/>
    </xf>
    <xf numFmtId="0" fontId="10" fillId="0" borderId="0" xfId="58" applyFont="1" applyFill="1" applyBorder="1" applyAlignment="1" applyProtection="1">
      <alignment horizontal="center" vertical="top" wrapText="1"/>
      <protection/>
    </xf>
    <xf numFmtId="49" fontId="7" fillId="0" borderId="18" xfId="0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7" fillId="0" borderId="0" xfId="58" applyFont="1" applyFill="1" applyAlignment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9" fillId="0" borderId="0" xfId="0" applyFont="1" applyFill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Доходы 2008-2011" xfId="57"/>
    <cellStyle name="Обычный_Лист1" xfId="58"/>
    <cellStyle name="Обычный_расходы 2009" xfId="59"/>
    <cellStyle name="Обычный_ФУНКЦ, ГРБС, ВЕДОМСТ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61">
      <selection activeCell="G16" sqref="G16"/>
    </sheetView>
  </sheetViews>
  <sheetFormatPr defaultColWidth="9.140625" defaultRowHeight="12.75"/>
  <cols>
    <col min="1" max="1" width="52.140625" style="0" customWidth="1"/>
    <col min="2" max="2" width="24.7109375" style="0" customWidth="1"/>
    <col min="3" max="3" width="9.421875" style="0" customWidth="1"/>
    <col min="4" max="4" width="10.57421875" style="0" bestFit="1" customWidth="1"/>
  </cols>
  <sheetData>
    <row r="1" spans="1:4" ht="12.75">
      <c r="A1" s="94"/>
      <c r="B1" s="323" t="s">
        <v>129</v>
      </c>
      <c r="C1" s="323"/>
      <c r="D1" s="137"/>
    </row>
    <row r="2" spans="1:4" ht="12.75">
      <c r="A2" s="94"/>
      <c r="B2" s="96"/>
      <c r="C2" s="95" t="s">
        <v>179</v>
      </c>
      <c r="D2" s="137"/>
    </row>
    <row r="3" spans="1:4" ht="12.75">
      <c r="A3" s="94"/>
      <c r="B3" s="96"/>
      <c r="C3" s="95" t="s">
        <v>347</v>
      </c>
      <c r="D3" s="137"/>
    </row>
    <row r="4" spans="1:4" ht="12.75">
      <c r="A4" s="94"/>
      <c r="B4" s="96"/>
      <c r="C4" s="95" t="s">
        <v>348</v>
      </c>
      <c r="D4" s="137"/>
    </row>
    <row r="5" spans="1:4" ht="15">
      <c r="A5" s="97"/>
      <c r="B5" s="98"/>
      <c r="C5" s="95" t="s">
        <v>412</v>
      </c>
      <c r="D5" s="137"/>
    </row>
    <row r="6" spans="1:4" ht="15">
      <c r="A6" s="97"/>
      <c r="B6" s="98"/>
      <c r="C6" s="95"/>
      <c r="D6" s="137"/>
    </row>
    <row r="7" spans="1:4" ht="12.75">
      <c r="A7" s="324" t="s">
        <v>382</v>
      </c>
      <c r="B7" s="324"/>
      <c r="C7" s="324"/>
      <c r="D7" s="138"/>
    </row>
    <row r="8" spans="1:4" ht="12.75">
      <c r="A8" s="325" t="s">
        <v>2</v>
      </c>
      <c r="B8" s="325"/>
      <c r="C8" s="325"/>
      <c r="D8" s="51"/>
    </row>
    <row r="9" spans="1:4" ht="12.75">
      <c r="A9" s="326" t="s">
        <v>3</v>
      </c>
      <c r="B9" s="326" t="s">
        <v>4</v>
      </c>
      <c r="C9" s="329" t="s">
        <v>277</v>
      </c>
      <c r="D9" s="139"/>
    </row>
    <row r="10" spans="1:4" ht="12.75">
      <c r="A10" s="327"/>
      <c r="B10" s="327"/>
      <c r="C10" s="329"/>
      <c r="D10" s="139"/>
    </row>
    <row r="11" spans="1:4" ht="12.75">
      <c r="A11" s="328"/>
      <c r="B11" s="327"/>
      <c r="C11" s="329"/>
      <c r="D11" s="139"/>
    </row>
    <row r="12" spans="1:4" ht="12.75">
      <c r="A12" s="99">
        <v>1</v>
      </c>
      <c r="B12" s="99">
        <v>2</v>
      </c>
      <c r="C12" s="99">
        <v>5</v>
      </c>
      <c r="D12" s="139"/>
    </row>
    <row r="13" spans="1:5" ht="12.75">
      <c r="A13" s="103" t="s">
        <v>5</v>
      </c>
      <c r="B13" s="105" t="s">
        <v>6</v>
      </c>
      <c r="C13" s="259">
        <f>C14+C19+C24+C27+C35+C39</f>
        <v>1280.7</v>
      </c>
      <c r="D13" s="304"/>
      <c r="E13" s="246"/>
    </row>
    <row r="14" spans="1:4" ht="12.75">
      <c r="A14" s="103" t="s">
        <v>7</v>
      </c>
      <c r="B14" s="105" t="s">
        <v>8</v>
      </c>
      <c r="C14" s="259">
        <f>C15</f>
        <v>186.7</v>
      </c>
      <c r="D14" s="139"/>
    </row>
    <row r="15" spans="1:4" ht="12.75">
      <c r="A15" s="100" t="s">
        <v>9</v>
      </c>
      <c r="B15" s="106" t="s">
        <v>10</v>
      </c>
      <c r="C15" s="260">
        <f>C16+C18+C17</f>
        <v>186.7</v>
      </c>
      <c r="D15" s="139"/>
    </row>
    <row r="16" spans="1:4" ht="66.75">
      <c r="A16" s="3" t="s">
        <v>27</v>
      </c>
      <c r="B16" s="106" t="s">
        <v>11</v>
      </c>
      <c r="C16" s="260">
        <v>186</v>
      </c>
      <c r="D16" s="139"/>
    </row>
    <row r="17" spans="1:4" ht="90.75" customHeight="1">
      <c r="A17" s="3" t="s">
        <v>294</v>
      </c>
      <c r="B17" s="106" t="s">
        <v>295</v>
      </c>
      <c r="C17" s="260">
        <v>0.5</v>
      </c>
      <c r="D17" s="139"/>
    </row>
    <row r="18" spans="1:4" ht="38.25">
      <c r="A18" s="13" t="s">
        <v>0</v>
      </c>
      <c r="B18" s="106" t="s">
        <v>12</v>
      </c>
      <c r="C18" s="260">
        <v>0.2</v>
      </c>
      <c r="D18" s="139"/>
    </row>
    <row r="19" spans="1:3" s="142" customFormat="1" ht="22.5">
      <c r="A19" s="143" t="s">
        <v>159</v>
      </c>
      <c r="B19" s="141" t="s">
        <v>160</v>
      </c>
      <c r="C19" s="163">
        <f>C20+C21+C22+C23</f>
        <v>889.8000000000001</v>
      </c>
    </row>
    <row r="20" spans="1:8" s="142" customFormat="1" ht="63.75">
      <c r="A20" s="144" t="s">
        <v>188</v>
      </c>
      <c r="B20" s="235" t="s">
        <v>167</v>
      </c>
      <c r="C20" s="236">
        <v>382.6</v>
      </c>
      <c r="D20" s="245"/>
      <c r="E20" s="245"/>
      <c r="H20" s="157"/>
    </row>
    <row r="21" spans="1:8" s="142" customFormat="1" ht="76.5">
      <c r="A21" s="144" t="s">
        <v>189</v>
      </c>
      <c r="B21" s="235" t="s">
        <v>168</v>
      </c>
      <c r="C21" s="236">
        <v>2.7</v>
      </c>
      <c r="D21" s="258"/>
      <c r="E21" s="245"/>
      <c r="H21" s="157"/>
    </row>
    <row r="22" spans="1:8" s="142" customFormat="1" ht="63.75">
      <c r="A22" s="144" t="s">
        <v>190</v>
      </c>
      <c r="B22" s="235" t="s">
        <v>169</v>
      </c>
      <c r="C22" s="236">
        <v>504.4</v>
      </c>
      <c r="D22" s="245"/>
      <c r="E22" s="157"/>
      <c r="H22" s="157"/>
    </row>
    <row r="23" spans="1:5" s="142" customFormat="1" ht="63.75">
      <c r="A23" s="144" t="s">
        <v>191</v>
      </c>
      <c r="B23" s="235" t="s">
        <v>170</v>
      </c>
      <c r="C23" s="236">
        <v>0.1</v>
      </c>
      <c r="D23" s="157"/>
      <c r="E23" s="157"/>
    </row>
    <row r="24" spans="1:4" ht="12.75">
      <c r="A24" s="104" t="s">
        <v>131</v>
      </c>
      <c r="B24" s="105" t="s">
        <v>132</v>
      </c>
      <c r="C24" s="261">
        <f>C26+C25</f>
        <v>18.2</v>
      </c>
      <c r="D24" s="139"/>
    </row>
    <row r="25" spans="1:4" ht="12.75">
      <c r="A25" s="13" t="s">
        <v>131</v>
      </c>
      <c r="B25" s="106" t="s">
        <v>133</v>
      </c>
      <c r="C25" s="260">
        <v>18</v>
      </c>
      <c r="D25" s="139"/>
    </row>
    <row r="26" spans="1:4" ht="25.5">
      <c r="A26" s="44" t="s">
        <v>1</v>
      </c>
      <c r="B26" s="106" t="s">
        <v>13</v>
      </c>
      <c r="C26" s="260">
        <v>0.2</v>
      </c>
      <c r="D26" s="139"/>
    </row>
    <row r="27" spans="1:4" ht="12.75">
      <c r="A27" s="103" t="s">
        <v>14</v>
      </c>
      <c r="B27" s="105" t="s">
        <v>15</v>
      </c>
      <c r="C27" s="261">
        <f>C28+C30</f>
        <v>106</v>
      </c>
      <c r="D27" s="139"/>
    </row>
    <row r="28" spans="1:4" ht="12.75">
      <c r="A28" s="100" t="s">
        <v>16</v>
      </c>
      <c r="B28" s="106" t="s">
        <v>17</v>
      </c>
      <c r="C28" s="260">
        <f>C29</f>
        <v>1</v>
      </c>
      <c r="D28" s="139"/>
    </row>
    <row r="29" spans="1:4" ht="38.25">
      <c r="A29" s="100" t="s">
        <v>192</v>
      </c>
      <c r="B29" s="106" t="s">
        <v>134</v>
      </c>
      <c r="C29" s="260">
        <v>1</v>
      </c>
      <c r="D29" s="139"/>
    </row>
    <row r="30" spans="1:4" ht="12.75">
      <c r="A30" s="103" t="s">
        <v>136</v>
      </c>
      <c r="B30" s="105" t="s">
        <v>135</v>
      </c>
      <c r="C30" s="261">
        <f>C33+C31</f>
        <v>105</v>
      </c>
      <c r="D30" s="139"/>
    </row>
    <row r="31" spans="1:4" ht="12.75">
      <c r="A31" s="100" t="s">
        <v>197</v>
      </c>
      <c r="B31" s="106" t="s">
        <v>198</v>
      </c>
      <c r="C31" s="260">
        <f>C32</f>
        <v>67</v>
      </c>
      <c r="D31" s="139"/>
    </row>
    <row r="32" spans="1:4" ht="29.25" customHeight="1">
      <c r="A32" s="100" t="s">
        <v>199</v>
      </c>
      <c r="B32" s="106" t="s">
        <v>200</v>
      </c>
      <c r="C32" s="260">
        <v>67</v>
      </c>
      <c r="D32" s="139"/>
    </row>
    <row r="33" spans="1:4" ht="14.25" customHeight="1">
      <c r="A33" s="101" t="s">
        <v>195</v>
      </c>
      <c r="B33" s="102" t="s">
        <v>196</v>
      </c>
      <c r="C33" s="260">
        <f>C34</f>
        <v>38</v>
      </c>
      <c r="D33" s="139"/>
    </row>
    <row r="34" spans="1:4" ht="25.5" customHeight="1">
      <c r="A34" s="101" t="s">
        <v>193</v>
      </c>
      <c r="B34" s="102" t="s">
        <v>194</v>
      </c>
      <c r="C34" s="260">
        <v>38</v>
      </c>
      <c r="D34" s="139"/>
    </row>
    <row r="35" spans="1:4" ht="38.25">
      <c r="A35" s="103" t="s">
        <v>18</v>
      </c>
      <c r="B35" s="105" t="s">
        <v>19</v>
      </c>
      <c r="C35" s="261">
        <f>C36</f>
        <v>24</v>
      </c>
      <c r="D35" s="139"/>
    </row>
    <row r="36" spans="1:4" ht="75" customHeight="1">
      <c r="A36" s="100" t="s">
        <v>201</v>
      </c>
      <c r="B36" s="106" t="s">
        <v>20</v>
      </c>
      <c r="C36" s="260">
        <f>C37</f>
        <v>24</v>
      </c>
      <c r="D36" s="139"/>
    </row>
    <row r="37" spans="1:4" ht="48.75" customHeight="1">
      <c r="A37" s="13" t="s">
        <v>137</v>
      </c>
      <c r="B37" s="106" t="s">
        <v>212</v>
      </c>
      <c r="C37" s="260">
        <f>C38</f>
        <v>24</v>
      </c>
      <c r="D37" s="139"/>
    </row>
    <row r="38" spans="1:4" ht="63.75" customHeight="1">
      <c r="A38" s="13" t="s">
        <v>202</v>
      </c>
      <c r="B38" s="106" t="s">
        <v>211</v>
      </c>
      <c r="C38" s="260">
        <v>24</v>
      </c>
      <c r="D38" s="139"/>
    </row>
    <row r="39" spans="1:4" ht="26.25" customHeight="1">
      <c r="A39" s="104" t="s">
        <v>396</v>
      </c>
      <c r="B39" s="105" t="s">
        <v>394</v>
      </c>
      <c r="C39" s="261">
        <f>C40</f>
        <v>56</v>
      </c>
      <c r="D39" s="139"/>
    </row>
    <row r="40" spans="1:4" ht="24" customHeight="1">
      <c r="A40" s="13" t="s">
        <v>395</v>
      </c>
      <c r="B40" s="106" t="s">
        <v>393</v>
      </c>
      <c r="C40" s="260">
        <f>C41</f>
        <v>56</v>
      </c>
      <c r="D40" s="139"/>
    </row>
    <row r="41" spans="1:4" ht="36" customHeight="1">
      <c r="A41" s="13" t="s">
        <v>390</v>
      </c>
      <c r="B41" s="106" t="s">
        <v>392</v>
      </c>
      <c r="C41" s="260">
        <f>C42</f>
        <v>56</v>
      </c>
      <c r="D41" s="139"/>
    </row>
    <row r="42" spans="1:4" ht="49.5" customHeight="1">
      <c r="A42" s="13" t="s">
        <v>260</v>
      </c>
      <c r="B42" s="106" t="s">
        <v>391</v>
      </c>
      <c r="C42" s="260">
        <v>56</v>
      </c>
      <c r="D42" s="139"/>
    </row>
    <row r="43" spans="1:4" ht="12.75">
      <c r="A43" s="103" t="s">
        <v>138</v>
      </c>
      <c r="B43" s="105" t="s">
        <v>21</v>
      </c>
      <c r="C43" s="261">
        <f>C45</f>
        <v>18283</v>
      </c>
      <c r="D43" s="139"/>
    </row>
    <row r="44" spans="1:4" ht="12.75">
      <c r="A44" s="103" t="s">
        <v>22</v>
      </c>
      <c r="B44" s="107"/>
      <c r="C44" s="261"/>
      <c r="D44" s="139"/>
    </row>
    <row r="45" spans="1:4" ht="25.5">
      <c r="A45" s="100" t="s">
        <v>23</v>
      </c>
      <c r="B45" s="106" t="s">
        <v>24</v>
      </c>
      <c r="C45" s="260">
        <f>C46+C48+C52+C54+C57+C61</f>
        <v>18283</v>
      </c>
      <c r="D45" s="139"/>
    </row>
    <row r="46" spans="1:5" ht="25.5">
      <c r="A46" s="100" t="s">
        <v>203</v>
      </c>
      <c r="B46" s="106" t="s">
        <v>25</v>
      </c>
      <c r="C46" s="260">
        <f>SUM(C47)</f>
        <v>8732.6</v>
      </c>
      <c r="D46" s="145"/>
      <c r="E46" s="17"/>
    </row>
    <row r="47" spans="1:4" ht="25.5">
      <c r="A47" s="100" t="s">
        <v>182</v>
      </c>
      <c r="B47" s="106" t="s">
        <v>293</v>
      </c>
      <c r="C47" s="260">
        <f>8147+585.6</f>
        <v>8732.6</v>
      </c>
      <c r="D47" s="139"/>
    </row>
    <row r="48" spans="1:4" ht="25.5">
      <c r="A48" s="271" t="s">
        <v>297</v>
      </c>
      <c r="B48" s="106" t="s">
        <v>298</v>
      </c>
      <c r="C48" s="260">
        <f>C49+C50</f>
        <v>8202.6</v>
      </c>
      <c r="D48" s="139"/>
    </row>
    <row r="49" spans="1:4" ht="51">
      <c r="A49" s="100" t="s">
        <v>262</v>
      </c>
      <c r="B49" s="106" t="s">
        <v>308</v>
      </c>
      <c r="C49" s="260">
        <v>7150.7</v>
      </c>
      <c r="D49" s="139"/>
    </row>
    <row r="50" spans="1:4" ht="12.75">
      <c r="A50" s="100" t="s">
        <v>338</v>
      </c>
      <c r="B50" s="106" t="s">
        <v>337</v>
      </c>
      <c r="C50" s="260">
        <f>C51</f>
        <v>1051.9</v>
      </c>
      <c r="D50" s="139"/>
    </row>
    <row r="51" spans="1:9" ht="17.25" customHeight="1">
      <c r="A51" s="100" t="s">
        <v>184</v>
      </c>
      <c r="B51" s="106" t="s">
        <v>296</v>
      </c>
      <c r="C51" s="260">
        <f>200+851.9</f>
        <v>1051.9</v>
      </c>
      <c r="D51" s="139"/>
      <c r="G51" s="282"/>
      <c r="H51" s="283"/>
      <c r="I51" s="139"/>
    </row>
    <row r="52" spans="1:9" ht="27.75" customHeight="1">
      <c r="A52" s="100" t="s">
        <v>389</v>
      </c>
      <c r="B52" s="106" t="s">
        <v>388</v>
      </c>
      <c r="C52" s="260">
        <f>C53</f>
        <v>1162</v>
      </c>
      <c r="D52" s="139"/>
      <c r="G52" s="282"/>
      <c r="H52" s="283"/>
      <c r="I52" s="139"/>
    </row>
    <row r="53" spans="1:9" ht="25.5" customHeight="1">
      <c r="A53" s="100" t="s">
        <v>187</v>
      </c>
      <c r="B53" s="106" t="s">
        <v>387</v>
      </c>
      <c r="C53" s="260">
        <v>1162</v>
      </c>
      <c r="D53" s="139"/>
      <c r="G53" s="282"/>
      <c r="H53" s="283"/>
      <c r="I53" s="139"/>
    </row>
    <row r="54" spans="1:9" ht="27.75" customHeight="1">
      <c r="A54" s="100" t="s">
        <v>155</v>
      </c>
      <c r="B54" s="106" t="s">
        <v>336</v>
      </c>
      <c r="C54" s="262">
        <f>C55+C56</f>
        <v>185.8</v>
      </c>
      <c r="D54" s="139"/>
      <c r="G54" s="139"/>
      <c r="H54" s="139"/>
      <c r="I54" s="139"/>
    </row>
    <row r="55" spans="1:4" ht="38.25">
      <c r="A55" s="100" t="s">
        <v>204</v>
      </c>
      <c r="B55" s="106" t="s">
        <v>334</v>
      </c>
      <c r="C55" s="262">
        <v>137.3</v>
      </c>
      <c r="D55" s="139"/>
    </row>
    <row r="56" spans="1:4" ht="30.75" customHeight="1">
      <c r="A56" s="100" t="s">
        <v>205</v>
      </c>
      <c r="B56" s="106" t="s">
        <v>335</v>
      </c>
      <c r="C56" s="262">
        <v>48.5</v>
      </c>
      <c r="D56" s="139"/>
    </row>
    <row r="57" spans="1:4" ht="77.25" customHeight="1">
      <c r="A57" s="100" t="s">
        <v>403</v>
      </c>
      <c r="B57" s="106" t="s">
        <v>404</v>
      </c>
      <c r="C57" s="262">
        <f>C58</f>
        <v>1270</v>
      </c>
      <c r="D57" s="139"/>
    </row>
    <row r="58" spans="1:4" ht="69" customHeight="1">
      <c r="A58" s="100" t="s">
        <v>400</v>
      </c>
      <c r="B58" s="106" t="s">
        <v>402</v>
      </c>
      <c r="C58" s="262">
        <f>C59</f>
        <v>1270</v>
      </c>
      <c r="D58" s="139"/>
    </row>
    <row r="59" spans="1:4" ht="30.75" customHeight="1">
      <c r="A59" s="100" t="s">
        <v>399</v>
      </c>
      <c r="B59" s="106" t="s">
        <v>401</v>
      </c>
      <c r="C59" s="262">
        <f>C60</f>
        <v>1270</v>
      </c>
      <c r="D59" s="139"/>
    </row>
    <row r="60" spans="1:4" ht="30.75" customHeight="1">
      <c r="A60" s="100" t="s">
        <v>398</v>
      </c>
      <c r="B60" s="106" t="s">
        <v>397</v>
      </c>
      <c r="C60" s="262">
        <v>1270</v>
      </c>
      <c r="D60" s="139"/>
    </row>
    <row r="61" spans="1:4" ht="41.25" customHeight="1">
      <c r="A61" s="100" t="s">
        <v>408</v>
      </c>
      <c r="B61" s="106" t="s">
        <v>409</v>
      </c>
      <c r="C61" s="262">
        <f>C62</f>
        <v>-1270</v>
      </c>
      <c r="D61" s="139"/>
    </row>
    <row r="62" spans="1:4" ht="39.75" customHeight="1">
      <c r="A62" s="100" t="s">
        <v>407</v>
      </c>
      <c r="B62" s="106" t="s">
        <v>410</v>
      </c>
      <c r="C62" s="262">
        <f>C63</f>
        <v>-1270</v>
      </c>
      <c r="D62" s="139"/>
    </row>
    <row r="63" spans="1:4" ht="43.5" customHeight="1">
      <c r="A63" s="100" t="s">
        <v>406</v>
      </c>
      <c r="B63" s="106" t="s">
        <v>405</v>
      </c>
      <c r="C63" s="262">
        <v>-1270</v>
      </c>
      <c r="D63" s="139"/>
    </row>
    <row r="64" spans="1:5" ht="12.75">
      <c r="A64" s="103" t="s">
        <v>26</v>
      </c>
      <c r="B64" s="106"/>
      <c r="C64" s="259">
        <f>C13+C43</f>
        <v>19563.7</v>
      </c>
      <c r="D64" s="17"/>
      <c r="E64" s="147"/>
    </row>
    <row r="67" spans="1:2" ht="12.75">
      <c r="A67" s="96" t="s">
        <v>175</v>
      </c>
      <c r="B67" s="120" t="s">
        <v>130</v>
      </c>
    </row>
  </sheetData>
  <sheetProtection/>
  <mergeCells count="6">
    <mergeCell ref="B1:C1"/>
    <mergeCell ref="A7:C7"/>
    <mergeCell ref="A8:C8"/>
    <mergeCell ref="A9:A11"/>
    <mergeCell ref="B9:B11"/>
    <mergeCell ref="C9:C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8">
      <selection activeCell="C5" sqref="C5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3" width="71.28125" style="0" customWidth="1"/>
    <col min="7" max="7" width="18.57421875" style="0" customWidth="1"/>
    <col min="8" max="8" width="46.00390625" style="0" customWidth="1"/>
  </cols>
  <sheetData>
    <row r="1" spans="1:5" ht="12.75">
      <c r="A1" s="96"/>
      <c r="B1" s="323" t="s">
        <v>28</v>
      </c>
      <c r="C1" s="323"/>
      <c r="D1" s="234"/>
      <c r="E1" s="1"/>
    </row>
    <row r="2" spans="1:5" ht="12.75">
      <c r="A2" s="96"/>
      <c r="B2" s="96"/>
      <c r="C2" s="95" t="s">
        <v>179</v>
      </c>
      <c r="E2" s="1"/>
    </row>
    <row r="3" spans="1:5" ht="12.75">
      <c r="A3" s="96"/>
      <c r="B3" s="96"/>
      <c r="C3" s="95" t="s">
        <v>347</v>
      </c>
      <c r="E3" s="1"/>
    </row>
    <row r="4" spans="1:5" ht="12.75">
      <c r="A4" s="96"/>
      <c r="B4" s="96"/>
      <c r="C4" s="95" t="s">
        <v>348</v>
      </c>
      <c r="E4" s="1"/>
    </row>
    <row r="5" spans="1:5" ht="15">
      <c r="A5" s="96"/>
      <c r="B5" s="98"/>
      <c r="C5" s="95" t="s">
        <v>412</v>
      </c>
      <c r="D5" s="2"/>
      <c r="E5" s="1"/>
    </row>
    <row r="6" spans="1:3" ht="8.25" customHeight="1">
      <c r="A6" s="96"/>
      <c r="B6" s="96"/>
      <c r="C6" s="96"/>
    </row>
    <row r="7" spans="1:3" ht="15" customHeight="1">
      <c r="A7" s="333" t="s">
        <v>355</v>
      </c>
      <c r="B7" s="333"/>
      <c r="C7" s="333"/>
    </row>
    <row r="8" spans="1:3" ht="8.25" customHeight="1">
      <c r="A8" s="114"/>
      <c r="B8" s="114"/>
      <c r="C8" s="114"/>
    </row>
    <row r="9" spans="1:3" ht="12.75" customHeight="1">
      <c r="A9" s="337" t="s">
        <v>29</v>
      </c>
      <c r="B9" s="337" t="s">
        <v>30</v>
      </c>
      <c r="C9" s="339" t="s">
        <v>31</v>
      </c>
    </row>
    <row r="10" spans="1:3" ht="12.75" customHeight="1">
      <c r="A10" s="338"/>
      <c r="B10" s="338"/>
      <c r="C10" s="340"/>
    </row>
    <row r="11" spans="1:3" ht="15" customHeight="1">
      <c r="A11" s="334" t="s">
        <v>106</v>
      </c>
      <c r="B11" s="335"/>
      <c r="C11" s="336"/>
    </row>
    <row r="12" spans="1:4" ht="51.75" customHeight="1">
      <c r="A12" s="108" t="s">
        <v>63</v>
      </c>
      <c r="B12" s="108" t="s">
        <v>254</v>
      </c>
      <c r="C12" s="13" t="s">
        <v>258</v>
      </c>
      <c r="D12" s="237"/>
    </row>
    <row r="13" spans="1:3" ht="15.75" customHeight="1">
      <c r="A13" s="247" t="s">
        <v>63</v>
      </c>
      <c r="B13" s="247" t="s">
        <v>32</v>
      </c>
      <c r="C13" s="248" t="s">
        <v>265</v>
      </c>
    </row>
    <row r="14" spans="1:3" ht="38.25" customHeight="1">
      <c r="A14" s="109" t="s">
        <v>63</v>
      </c>
      <c r="B14" s="247" t="s">
        <v>259</v>
      </c>
      <c r="C14" s="13" t="s">
        <v>260</v>
      </c>
    </row>
    <row r="15" spans="1:3" ht="13.5" customHeight="1">
      <c r="A15" s="247" t="s">
        <v>63</v>
      </c>
      <c r="B15" s="109" t="s">
        <v>331</v>
      </c>
      <c r="C15" s="144" t="s">
        <v>330</v>
      </c>
    </row>
    <row r="16" spans="1:3" ht="13.5" customHeight="1">
      <c r="A16" s="109" t="s">
        <v>63</v>
      </c>
      <c r="B16" s="298" t="s">
        <v>332</v>
      </c>
      <c r="C16" s="144" t="s">
        <v>333</v>
      </c>
    </row>
    <row r="17" spans="1:3" ht="14.25" customHeight="1">
      <c r="A17" s="330" t="s">
        <v>107</v>
      </c>
      <c r="B17" s="331"/>
      <c r="C17" s="332"/>
    </row>
    <row r="18" spans="1:3" ht="14.25" customHeight="1">
      <c r="A18" s="249">
        <v>216</v>
      </c>
      <c r="B18" s="110" t="s">
        <v>281</v>
      </c>
      <c r="C18" s="165" t="s">
        <v>182</v>
      </c>
    </row>
    <row r="19" spans="1:3" ht="25.5">
      <c r="A19" s="249">
        <v>216</v>
      </c>
      <c r="B19" s="110" t="s">
        <v>282</v>
      </c>
      <c r="C19" s="165" t="s">
        <v>183</v>
      </c>
    </row>
    <row r="20" spans="1:3" ht="12.75">
      <c r="A20" s="249">
        <v>216</v>
      </c>
      <c r="B20" s="111" t="s">
        <v>283</v>
      </c>
      <c r="C20" s="165" t="s">
        <v>184</v>
      </c>
    </row>
    <row r="21" spans="1:3" ht="24.75" customHeight="1">
      <c r="A21" s="249">
        <v>216</v>
      </c>
      <c r="B21" s="111" t="s">
        <v>284</v>
      </c>
      <c r="C21" s="13" t="s">
        <v>261</v>
      </c>
    </row>
    <row r="22" spans="1:3" ht="37.5" customHeight="1">
      <c r="A22" s="249">
        <v>216</v>
      </c>
      <c r="B22" s="111" t="s">
        <v>285</v>
      </c>
      <c r="C22" s="13" t="s">
        <v>262</v>
      </c>
    </row>
    <row r="23" spans="1:3" ht="27.75" customHeight="1">
      <c r="A23" s="250">
        <v>216</v>
      </c>
      <c r="B23" s="112" t="s">
        <v>286</v>
      </c>
      <c r="C23" s="164" t="s">
        <v>185</v>
      </c>
    </row>
    <row r="24" spans="1:3" ht="25.5">
      <c r="A24" s="250">
        <v>216</v>
      </c>
      <c r="B24" s="112" t="s">
        <v>287</v>
      </c>
      <c r="C24" s="164" t="s">
        <v>186</v>
      </c>
    </row>
    <row r="25" spans="1:3" ht="12.75" customHeight="1">
      <c r="A25" s="249">
        <v>216</v>
      </c>
      <c r="B25" s="111" t="s">
        <v>288</v>
      </c>
      <c r="C25" s="164" t="s">
        <v>187</v>
      </c>
    </row>
    <row r="26" spans="1:3" ht="38.25" customHeight="1">
      <c r="A26" s="250">
        <v>216</v>
      </c>
      <c r="B26" s="111" t="s">
        <v>289</v>
      </c>
      <c r="C26" s="13" t="s">
        <v>263</v>
      </c>
    </row>
    <row r="27" spans="1:3" ht="26.25" customHeight="1">
      <c r="A27" s="249">
        <v>216</v>
      </c>
      <c r="B27" s="108" t="s">
        <v>290</v>
      </c>
      <c r="C27" s="13" t="s">
        <v>264</v>
      </c>
    </row>
    <row r="28" spans="1:3" ht="66.75" customHeight="1">
      <c r="A28" s="250">
        <v>216</v>
      </c>
      <c r="B28" s="108" t="s">
        <v>291</v>
      </c>
      <c r="C28" s="3" t="s">
        <v>206</v>
      </c>
    </row>
    <row r="29" spans="1:3" ht="12.75" customHeight="1">
      <c r="A29" s="249">
        <v>216</v>
      </c>
      <c r="B29" s="113" t="s">
        <v>32</v>
      </c>
      <c r="C29" s="115" t="s">
        <v>265</v>
      </c>
    </row>
    <row r="30" spans="1:3" ht="23.25" customHeight="1">
      <c r="A30" s="251">
        <v>216</v>
      </c>
      <c r="B30" s="111" t="s">
        <v>292</v>
      </c>
      <c r="C30" s="13" t="s">
        <v>266</v>
      </c>
    </row>
    <row r="31" spans="1:3" ht="23.25" customHeight="1">
      <c r="A31" s="249">
        <v>216</v>
      </c>
      <c r="B31" s="284" t="s">
        <v>309</v>
      </c>
      <c r="C31" s="284" t="s">
        <v>310</v>
      </c>
    </row>
    <row r="32" spans="1:3" ht="24" customHeight="1">
      <c r="A32" s="251">
        <v>216</v>
      </c>
      <c r="B32" s="284" t="s">
        <v>311</v>
      </c>
      <c r="C32" s="284" t="s">
        <v>261</v>
      </c>
    </row>
    <row r="33" spans="1:3" ht="24.75" customHeight="1">
      <c r="A33" s="284" t="s">
        <v>108</v>
      </c>
      <c r="B33" s="284" t="s">
        <v>385</v>
      </c>
      <c r="C33" s="284" t="s">
        <v>386</v>
      </c>
    </row>
    <row r="34" spans="1:3" ht="25.5" customHeight="1">
      <c r="A34" s="284" t="s">
        <v>108</v>
      </c>
      <c r="B34" s="284" t="s">
        <v>411</v>
      </c>
      <c r="C34" s="100" t="s">
        <v>406</v>
      </c>
    </row>
    <row r="35" ht="15.75" customHeight="1"/>
    <row r="36" spans="1:3" ht="12.75">
      <c r="A36" s="96" t="s">
        <v>176</v>
      </c>
      <c r="C36" s="131"/>
    </row>
  </sheetData>
  <sheetProtection/>
  <mergeCells count="7">
    <mergeCell ref="B1:C1"/>
    <mergeCell ref="A17:C17"/>
    <mergeCell ref="A7:C7"/>
    <mergeCell ref="A11:C11"/>
    <mergeCell ref="A9:A10"/>
    <mergeCell ref="B9:B10"/>
    <mergeCell ref="C9:C10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7">
      <selection activeCell="G16" sqref="G16"/>
    </sheetView>
  </sheetViews>
  <sheetFormatPr defaultColWidth="9.140625" defaultRowHeight="12.75"/>
  <cols>
    <col min="1" max="1" width="60.57421875" style="0" customWidth="1"/>
    <col min="4" max="4" width="11.28125" style="0" customWidth="1"/>
  </cols>
  <sheetData>
    <row r="1" spans="1:4" ht="12.75">
      <c r="A1" s="96"/>
      <c r="B1" s="96"/>
      <c r="C1" s="323" t="s">
        <v>252</v>
      </c>
      <c r="D1" s="323"/>
    </row>
    <row r="2" spans="1:4" ht="12.75">
      <c r="A2" s="96"/>
      <c r="B2" s="96"/>
      <c r="C2" s="96"/>
      <c r="D2" s="95" t="s">
        <v>179</v>
      </c>
    </row>
    <row r="3" spans="1:4" ht="12.75">
      <c r="A3" s="96"/>
      <c r="B3" s="96"/>
      <c r="C3" s="96"/>
      <c r="D3" s="95" t="s">
        <v>347</v>
      </c>
    </row>
    <row r="4" spans="1:4" ht="12.75">
      <c r="A4" s="96"/>
      <c r="B4" s="96"/>
      <c r="C4" s="96"/>
      <c r="D4" s="95" t="s">
        <v>348</v>
      </c>
    </row>
    <row r="5" spans="1:4" ht="15">
      <c r="A5" s="96"/>
      <c r="B5" s="96"/>
      <c r="C5" s="98"/>
      <c r="D5" s="95" t="s">
        <v>412</v>
      </c>
    </row>
    <row r="6" spans="1:4" ht="12.75">
      <c r="A6" s="96"/>
      <c r="B6" s="96"/>
      <c r="C6" s="96"/>
      <c r="D6" s="96"/>
    </row>
    <row r="7" spans="1:4" ht="12.75">
      <c r="A7" s="341" t="s">
        <v>33</v>
      </c>
      <c r="B7" s="341"/>
      <c r="C7" s="341"/>
      <c r="D7" s="341"/>
    </row>
    <row r="8" spans="1:4" ht="12.75">
      <c r="A8" s="341" t="s">
        <v>34</v>
      </c>
      <c r="B8" s="341"/>
      <c r="C8" s="341"/>
      <c r="D8" s="341"/>
    </row>
    <row r="9" spans="1:4" ht="12.75">
      <c r="A9" s="341" t="s">
        <v>354</v>
      </c>
      <c r="B9" s="341"/>
      <c r="C9" s="341"/>
      <c r="D9" s="341"/>
    </row>
    <row r="10" spans="1:4" ht="12.75">
      <c r="A10" s="96"/>
      <c r="B10" s="96"/>
      <c r="C10" s="96"/>
      <c r="D10" s="96"/>
    </row>
    <row r="11" spans="1:4" ht="12.75">
      <c r="A11" s="342" t="s">
        <v>80</v>
      </c>
      <c r="B11" s="342"/>
      <c r="C11" s="342"/>
      <c r="D11" s="342"/>
    </row>
    <row r="12" spans="1:4" ht="12.75">
      <c r="A12" s="52" t="s">
        <v>39</v>
      </c>
      <c r="B12" s="53" t="s">
        <v>41</v>
      </c>
      <c r="C12" s="53" t="s">
        <v>42</v>
      </c>
      <c r="D12" s="54" t="s">
        <v>277</v>
      </c>
    </row>
    <row r="13" spans="1:4" ht="12.75">
      <c r="A13" s="202" t="s">
        <v>46</v>
      </c>
      <c r="B13" s="204" t="s">
        <v>47</v>
      </c>
      <c r="C13" s="204"/>
      <c r="D13" s="267">
        <f>D14+D15+D16+D17+D18+D19</f>
        <v>5943.4</v>
      </c>
    </row>
    <row r="14" spans="1:4" ht="25.5">
      <c r="A14" s="122" t="s">
        <v>48</v>
      </c>
      <c r="B14" s="172" t="s">
        <v>47</v>
      </c>
      <c r="C14" s="172" t="s">
        <v>49</v>
      </c>
      <c r="D14" s="173">
        <v>1133</v>
      </c>
    </row>
    <row r="15" spans="1:4" ht="38.25">
      <c r="A15" s="122" t="s">
        <v>52</v>
      </c>
      <c r="B15" s="172" t="s">
        <v>47</v>
      </c>
      <c r="C15" s="172" t="s">
        <v>53</v>
      </c>
      <c r="D15" s="173">
        <v>1</v>
      </c>
    </row>
    <row r="16" spans="1:4" ht="38.25">
      <c r="A16" s="122" t="s">
        <v>56</v>
      </c>
      <c r="B16" s="172" t="s">
        <v>47</v>
      </c>
      <c r="C16" s="172" t="s">
        <v>57</v>
      </c>
      <c r="D16" s="173">
        <f>3406.3+4.2</f>
        <v>3410.5</v>
      </c>
    </row>
    <row r="17" spans="1:4" ht="27.75" customHeight="1">
      <c r="A17" s="20" t="s">
        <v>58</v>
      </c>
      <c r="B17" s="172" t="s">
        <v>47</v>
      </c>
      <c r="C17" s="172" t="s">
        <v>59</v>
      </c>
      <c r="D17" s="173">
        <v>1351.4</v>
      </c>
    </row>
    <row r="18" spans="1:4" ht="12.75">
      <c r="A18" s="122" t="s">
        <v>61</v>
      </c>
      <c r="B18" s="172" t="s">
        <v>47</v>
      </c>
      <c r="C18" s="172" t="s">
        <v>62</v>
      </c>
      <c r="D18" s="173">
        <v>10</v>
      </c>
    </row>
    <row r="19" spans="1:4" ht="12.75">
      <c r="A19" s="241" t="s">
        <v>123</v>
      </c>
      <c r="B19" s="172" t="s">
        <v>47</v>
      </c>
      <c r="C19" s="172" t="s">
        <v>76</v>
      </c>
      <c r="D19" s="173">
        <v>37.5</v>
      </c>
    </row>
    <row r="20" spans="1:4" ht="12.75">
      <c r="A20" s="202" t="s">
        <v>64</v>
      </c>
      <c r="B20" s="204" t="s">
        <v>49</v>
      </c>
      <c r="C20" s="204" t="s">
        <v>72</v>
      </c>
      <c r="D20" s="267">
        <f>D21</f>
        <v>137.3</v>
      </c>
    </row>
    <row r="21" spans="1:4" ht="12.75">
      <c r="A21" s="160" t="s">
        <v>81</v>
      </c>
      <c r="B21" s="172" t="s">
        <v>49</v>
      </c>
      <c r="C21" s="172" t="s">
        <v>53</v>
      </c>
      <c r="D21" s="173">
        <v>137.3</v>
      </c>
    </row>
    <row r="22" spans="1:4" ht="12.75">
      <c r="A22" s="207" t="s">
        <v>67</v>
      </c>
      <c r="B22" s="206" t="s">
        <v>57</v>
      </c>
      <c r="C22" s="206" t="s">
        <v>72</v>
      </c>
      <c r="D22" s="267">
        <f>D23+D24</f>
        <v>2230.7</v>
      </c>
    </row>
    <row r="23" spans="1:4" ht="12.75">
      <c r="A23" s="43" t="s">
        <v>146</v>
      </c>
      <c r="B23" s="38" t="s">
        <v>57</v>
      </c>
      <c r="C23" s="38" t="s">
        <v>47</v>
      </c>
      <c r="D23" s="176">
        <v>47.8</v>
      </c>
    </row>
    <row r="24" spans="1:4" ht="12.75">
      <c r="A24" s="130" t="s">
        <v>147</v>
      </c>
      <c r="B24" s="38" t="s">
        <v>57</v>
      </c>
      <c r="C24" s="38" t="s">
        <v>70</v>
      </c>
      <c r="D24" s="211">
        <f>889.8+1293.1</f>
        <v>2182.8999999999996</v>
      </c>
    </row>
    <row r="25" spans="1:4" ht="12.75">
      <c r="A25" s="202" t="s">
        <v>78</v>
      </c>
      <c r="B25" s="204" t="s">
        <v>71</v>
      </c>
      <c r="C25" s="204" t="s">
        <v>72</v>
      </c>
      <c r="D25" s="267">
        <f>D27+D28+D26</f>
        <v>7955.5</v>
      </c>
    </row>
    <row r="26" spans="1:4" ht="12.75">
      <c r="A26" s="160" t="s">
        <v>181</v>
      </c>
      <c r="B26" s="175" t="s">
        <v>71</v>
      </c>
      <c r="C26" s="175" t="s">
        <v>47</v>
      </c>
      <c r="D26" s="176">
        <v>7522.9</v>
      </c>
    </row>
    <row r="27" spans="1:4" ht="12.75">
      <c r="A27" s="20" t="s">
        <v>148</v>
      </c>
      <c r="B27" s="45" t="s">
        <v>71</v>
      </c>
      <c r="C27" s="45" t="s">
        <v>49</v>
      </c>
      <c r="D27" s="176">
        <v>161.6</v>
      </c>
    </row>
    <row r="28" spans="1:4" ht="12.75">
      <c r="A28" s="20" t="s">
        <v>79</v>
      </c>
      <c r="B28" s="172" t="s">
        <v>71</v>
      </c>
      <c r="C28" s="172" t="s">
        <v>53</v>
      </c>
      <c r="D28" s="173">
        <v>271</v>
      </c>
    </row>
    <row r="29" spans="1:4" ht="12.75">
      <c r="A29" s="270" t="s">
        <v>149</v>
      </c>
      <c r="B29" s="204" t="s">
        <v>73</v>
      </c>
      <c r="C29" s="204" t="s">
        <v>72</v>
      </c>
      <c r="D29" s="267">
        <f>D30</f>
        <v>4300.6</v>
      </c>
    </row>
    <row r="30" spans="1:4" ht="12.75">
      <c r="A30" s="122" t="s">
        <v>74</v>
      </c>
      <c r="B30" s="172" t="s">
        <v>73</v>
      </c>
      <c r="C30" s="172" t="s">
        <v>47</v>
      </c>
      <c r="D30" s="173">
        <v>4300.6</v>
      </c>
    </row>
    <row r="31" spans="1:4" ht="12.75">
      <c r="A31" s="202" t="s">
        <v>218</v>
      </c>
      <c r="B31" s="204" t="s">
        <v>215</v>
      </c>
      <c r="C31" s="204" t="s">
        <v>72</v>
      </c>
      <c r="D31" s="267">
        <f>D32</f>
        <v>280</v>
      </c>
    </row>
    <row r="32" spans="1:4" ht="12.75">
      <c r="A32" s="160" t="s">
        <v>217</v>
      </c>
      <c r="B32" s="172" t="s">
        <v>215</v>
      </c>
      <c r="C32" s="172" t="s">
        <v>47</v>
      </c>
      <c r="D32" s="173">
        <v>280</v>
      </c>
    </row>
    <row r="33" spans="1:4" ht="12.75">
      <c r="A33" s="202" t="s">
        <v>271</v>
      </c>
      <c r="B33" s="204" t="s">
        <v>62</v>
      </c>
      <c r="C33" s="204" t="s">
        <v>47</v>
      </c>
      <c r="D33" s="267">
        <f>D34</f>
        <v>50</v>
      </c>
    </row>
    <row r="34" spans="1:4" ht="12.75">
      <c r="A34" s="160" t="s">
        <v>271</v>
      </c>
      <c r="B34" s="172" t="s">
        <v>62</v>
      </c>
      <c r="C34" s="172" t="s">
        <v>47</v>
      </c>
      <c r="D34" s="173">
        <v>50</v>
      </c>
    </row>
    <row r="35" spans="1:4" ht="15" customHeight="1">
      <c r="A35" s="268" t="s">
        <v>165</v>
      </c>
      <c r="B35" s="204" t="s">
        <v>76</v>
      </c>
      <c r="C35" s="204" t="s">
        <v>72</v>
      </c>
      <c r="D35" s="267">
        <f>D36</f>
        <v>6.1</v>
      </c>
    </row>
    <row r="36" spans="1:4" ht="14.25" customHeight="1">
      <c r="A36" s="174" t="s">
        <v>166</v>
      </c>
      <c r="B36" s="175" t="s">
        <v>76</v>
      </c>
      <c r="C36" s="175" t="s">
        <v>47</v>
      </c>
      <c r="D36" s="176">
        <v>6.1</v>
      </c>
    </row>
    <row r="37" spans="1:4" ht="23.25" customHeight="1">
      <c r="A37" s="202" t="s">
        <v>250</v>
      </c>
      <c r="B37" s="204" t="s">
        <v>83</v>
      </c>
      <c r="C37" s="204" t="s">
        <v>72</v>
      </c>
      <c r="D37" s="267">
        <f>D38</f>
        <v>17.2</v>
      </c>
    </row>
    <row r="38" spans="1:4" ht="14.25" customHeight="1">
      <c r="A38" s="22" t="s">
        <v>214</v>
      </c>
      <c r="B38" s="175" t="s">
        <v>83</v>
      </c>
      <c r="C38" s="175" t="s">
        <v>53</v>
      </c>
      <c r="D38" s="176">
        <v>17.2</v>
      </c>
    </row>
    <row r="39" spans="1:6" ht="12.75">
      <c r="A39" s="202" t="s">
        <v>82</v>
      </c>
      <c r="B39" s="269"/>
      <c r="C39" s="269"/>
      <c r="D39" s="267">
        <f>D13+D20+D22+D25+D29+D33+D31+D35+D37</f>
        <v>20920.8</v>
      </c>
      <c r="F39" s="17"/>
    </row>
    <row r="40" spans="1:4" ht="12.75">
      <c r="A40" s="14"/>
      <c r="B40" s="15"/>
      <c r="C40" s="15"/>
      <c r="D40" s="15"/>
    </row>
    <row r="41" spans="1:4" ht="12.75">
      <c r="A41" s="14"/>
      <c r="B41" s="15"/>
      <c r="C41" s="15"/>
      <c r="D41" s="15"/>
    </row>
    <row r="42" spans="1:4" ht="12.75">
      <c r="A42" t="s">
        <v>177</v>
      </c>
      <c r="B42" s="15"/>
      <c r="C42" s="15"/>
      <c r="D42" s="15"/>
    </row>
  </sheetData>
  <sheetProtection/>
  <mergeCells count="5">
    <mergeCell ref="A7:D7"/>
    <mergeCell ref="A8:D8"/>
    <mergeCell ref="A9:D9"/>
    <mergeCell ref="A11:D11"/>
    <mergeCell ref="C1:D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22">
      <selection activeCell="H32" sqref="H32"/>
    </sheetView>
  </sheetViews>
  <sheetFormatPr defaultColWidth="9.140625" defaultRowHeight="12.75"/>
  <cols>
    <col min="1" max="1" width="63.28125" style="0" customWidth="1"/>
    <col min="2" max="2" width="11.00390625" style="0" customWidth="1"/>
    <col min="3" max="3" width="4.28125" style="0" customWidth="1"/>
    <col min="4" max="5" width="3.421875" style="0" customWidth="1"/>
    <col min="6" max="6" width="9.421875" style="0" customWidth="1"/>
    <col min="9" max="9" width="10.8515625" style="0" bestFit="1" customWidth="1"/>
  </cols>
  <sheetData>
    <row r="1" spans="1:6" ht="12.75">
      <c r="A1" s="96"/>
      <c r="B1" s="96"/>
      <c r="C1" s="96"/>
      <c r="D1" s="234"/>
      <c r="E1" s="323" t="s">
        <v>35</v>
      </c>
      <c r="F1" s="323"/>
    </row>
    <row r="2" spans="1:6" ht="12.75">
      <c r="A2" s="96"/>
      <c r="B2" s="96"/>
      <c r="C2" s="96"/>
      <c r="D2" s="96"/>
      <c r="E2" s="96"/>
      <c r="F2" s="95" t="s">
        <v>179</v>
      </c>
    </row>
    <row r="3" spans="1:6" ht="12.75">
      <c r="A3" s="96"/>
      <c r="B3" s="96"/>
      <c r="C3" s="96"/>
      <c r="D3" s="96"/>
      <c r="E3" s="96"/>
      <c r="F3" s="95" t="s">
        <v>347</v>
      </c>
    </row>
    <row r="4" spans="1:6" ht="12.75">
      <c r="A4" s="96"/>
      <c r="B4" s="96"/>
      <c r="C4" s="96"/>
      <c r="D4" s="96"/>
      <c r="E4" s="96"/>
      <c r="F4" s="95" t="s">
        <v>348</v>
      </c>
    </row>
    <row r="5" spans="1:6" ht="15">
      <c r="A5" s="96"/>
      <c r="B5" s="96"/>
      <c r="C5" s="96"/>
      <c r="D5" s="96"/>
      <c r="E5" s="98"/>
      <c r="F5" s="95" t="s">
        <v>412</v>
      </c>
    </row>
    <row r="6" spans="1:6" ht="12.75">
      <c r="A6" s="96"/>
      <c r="B6" s="96"/>
      <c r="C6" s="96"/>
      <c r="D6" s="96"/>
      <c r="E6" s="96"/>
      <c r="F6" s="95"/>
    </row>
    <row r="7" spans="1:6" ht="19.5" customHeight="1">
      <c r="A7" s="341" t="s">
        <v>33</v>
      </c>
      <c r="B7" s="341"/>
      <c r="C7" s="341"/>
      <c r="D7" s="341"/>
      <c r="E7" s="341"/>
      <c r="F7" s="341"/>
    </row>
    <row r="8" spans="1:6" ht="16.5" customHeight="1">
      <c r="A8" s="347" t="s">
        <v>255</v>
      </c>
      <c r="B8" s="347"/>
      <c r="C8" s="347"/>
      <c r="D8" s="347"/>
      <c r="E8" s="347"/>
      <c r="F8" s="347"/>
    </row>
    <row r="9" spans="1:6" ht="15" customHeight="1">
      <c r="A9" s="347" t="s">
        <v>353</v>
      </c>
      <c r="B9" s="347"/>
      <c r="C9" s="347"/>
      <c r="D9" s="347"/>
      <c r="E9" s="347"/>
      <c r="F9" s="347"/>
    </row>
    <row r="10" spans="1:6" ht="15" customHeight="1">
      <c r="A10" s="238"/>
      <c r="B10" s="238"/>
      <c r="C10" s="238"/>
      <c r="D10" s="238"/>
      <c r="E10" s="238"/>
      <c r="F10" s="238"/>
    </row>
    <row r="11" spans="1:6" ht="12.75">
      <c r="A11" s="346" t="s">
        <v>39</v>
      </c>
      <c r="B11" s="343" t="s">
        <v>43</v>
      </c>
      <c r="C11" s="344" t="s">
        <v>44</v>
      </c>
      <c r="D11" s="343" t="s">
        <v>41</v>
      </c>
      <c r="E11" s="343" t="s">
        <v>42</v>
      </c>
      <c r="F11" s="346" t="s">
        <v>277</v>
      </c>
    </row>
    <row r="12" spans="1:6" ht="12.75">
      <c r="A12" s="346"/>
      <c r="B12" s="343"/>
      <c r="C12" s="345"/>
      <c r="D12" s="343"/>
      <c r="E12" s="343"/>
      <c r="F12" s="346"/>
    </row>
    <row r="13" spans="1:6" ht="12.75">
      <c r="A13" s="47" t="s">
        <v>77</v>
      </c>
      <c r="B13" s="47"/>
      <c r="C13" s="67"/>
      <c r="D13" s="67"/>
      <c r="E13" s="67"/>
      <c r="F13" s="49">
        <f>F15+F42+F47+F52+F54+F60+F65+F68+F63+F71</f>
        <v>20920.800000000003</v>
      </c>
    </row>
    <row r="14" spans="1:6" ht="12.75">
      <c r="A14" s="20"/>
      <c r="B14" s="20"/>
      <c r="C14" s="62"/>
      <c r="D14" s="62"/>
      <c r="E14" s="62"/>
      <c r="F14" s="63"/>
    </row>
    <row r="15" spans="1:6" ht="12.75">
      <c r="A15" s="58" t="s">
        <v>46</v>
      </c>
      <c r="B15" s="58"/>
      <c r="C15" s="68"/>
      <c r="D15" s="59" t="s">
        <v>47</v>
      </c>
      <c r="E15" s="59" t="s">
        <v>72</v>
      </c>
      <c r="F15" s="69">
        <f>F16+F20+F24+F30+F36+F39</f>
        <v>5902.400000000001</v>
      </c>
    </row>
    <row r="16" spans="1:6" ht="25.5">
      <c r="A16" s="55" t="s">
        <v>48</v>
      </c>
      <c r="B16" s="37" t="s">
        <v>240</v>
      </c>
      <c r="C16" s="43"/>
      <c r="D16" s="56" t="s">
        <v>47</v>
      </c>
      <c r="E16" s="56" t="s">
        <v>49</v>
      </c>
      <c r="F16" s="133">
        <f>F17</f>
        <v>1133</v>
      </c>
    </row>
    <row r="17" spans="1:6" ht="38.25">
      <c r="A17" s="55" t="s">
        <v>150</v>
      </c>
      <c r="B17" s="37" t="s">
        <v>240</v>
      </c>
      <c r="C17" s="21"/>
      <c r="D17" s="56" t="s">
        <v>47</v>
      </c>
      <c r="E17" s="56" t="s">
        <v>49</v>
      </c>
      <c r="F17" s="64">
        <f>F19</f>
        <v>1133</v>
      </c>
    </row>
    <row r="18" spans="1:6" ht="12.75" customHeight="1">
      <c r="A18" s="201" t="s">
        <v>111</v>
      </c>
      <c r="B18" s="37" t="s">
        <v>240</v>
      </c>
      <c r="C18" s="21"/>
      <c r="D18" s="19" t="s">
        <v>47</v>
      </c>
      <c r="E18" s="19" t="s">
        <v>49</v>
      </c>
      <c r="F18" s="64">
        <f>F19</f>
        <v>1133</v>
      </c>
    </row>
    <row r="19" spans="1:6" ht="40.5" customHeight="1">
      <c r="A19" s="75" t="s">
        <v>112</v>
      </c>
      <c r="B19" s="38" t="s">
        <v>222</v>
      </c>
      <c r="C19" s="21" t="s">
        <v>114</v>
      </c>
      <c r="D19" s="21" t="s">
        <v>47</v>
      </c>
      <c r="E19" s="21" t="s">
        <v>49</v>
      </c>
      <c r="F19" s="65">
        <v>1133</v>
      </c>
    </row>
    <row r="20" spans="1:6" ht="38.25">
      <c r="A20" s="202" t="s">
        <v>52</v>
      </c>
      <c r="B20" s="218" t="s">
        <v>223</v>
      </c>
      <c r="C20" s="203"/>
      <c r="D20" s="204" t="s">
        <v>47</v>
      </c>
      <c r="E20" s="204" t="s">
        <v>53</v>
      </c>
      <c r="F20" s="205">
        <f>F21</f>
        <v>1</v>
      </c>
    </row>
    <row r="21" spans="1:6" ht="38.25">
      <c r="A21" s="55" t="s">
        <v>150</v>
      </c>
      <c r="B21" s="217" t="s">
        <v>223</v>
      </c>
      <c r="C21" s="21"/>
      <c r="D21" s="56" t="s">
        <v>47</v>
      </c>
      <c r="E21" s="56" t="s">
        <v>53</v>
      </c>
      <c r="F21" s="64">
        <f>F22</f>
        <v>1</v>
      </c>
    </row>
    <row r="22" spans="1:6" ht="15" customHeight="1">
      <c r="A22" s="18" t="s">
        <v>54</v>
      </c>
      <c r="B22" s="217" t="s">
        <v>223</v>
      </c>
      <c r="C22" s="21"/>
      <c r="D22" s="19" t="s">
        <v>47</v>
      </c>
      <c r="E22" s="19" t="s">
        <v>53</v>
      </c>
      <c r="F22" s="64">
        <f>F23</f>
        <v>1</v>
      </c>
    </row>
    <row r="23" spans="1:6" ht="15.75" customHeight="1">
      <c r="A23" s="209" t="s">
        <v>172</v>
      </c>
      <c r="B23" s="192" t="s">
        <v>224</v>
      </c>
      <c r="C23" s="21" t="s">
        <v>51</v>
      </c>
      <c r="D23" s="21" t="s">
        <v>47</v>
      </c>
      <c r="E23" s="21" t="s">
        <v>53</v>
      </c>
      <c r="F23" s="65">
        <v>1</v>
      </c>
    </row>
    <row r="24" spans="1:6" ht="38.25">
      <c r="A24" s="202" t="s">
        <v>56</v>
      </c>
      <c r="B24" s="218" t="s">
        <v>226</v>
      </c>
      <c r="C24" s="206"/>
      <c r="D24" s="204" t="s">
        <v>47</v>
      </c>
      <c r="E24" s="204" t="s">
        <v>57</v>
      </c>
      <c r="F24" s="205">
        <f>F26</f>
        <v>3406.3</v>
      </c>
    </row>
    <row r="25" spans="1:6" ht="38.25">
      <c r="A25" s="55" t="s">
        <v>150</v>
      </c>
      <c r="B25" s="217" t="s">
        <v>226</v>
      </c>
      <c r="C25" s="19"/>
      <c r="D25" s="56" t="s">
        <v>47</v>
      </c>
      <c r="E25" s="56" t="s">
        <v>57</v>
      </c>
      <c r="F25" s="64">
        <f>F26</f>
        <v>3406.3</v>
      </c>
    </row>
    <row r="26" spans="1:6" ht="15" customHeight="1">
      <c r="A26" s="18" t="s">
        <v>54</v>
      </c>
      <c r="B26" s="217" t="s">
        <v>226</v>
      </c>
      <c r="C26" s="19"/>
      <c r="D26" s="19" t="s">
        <v>47</v>
      </c>
      <c r="E26" s="19" t="s">
        <v>57</v>
      </c>
      <c r="F26" s="64">
        <f>F27+F28+F29</f>
        <v>3406.3</v>
      </c>
    </row>
    <row r="27" spans="1:6" ht="38.25">
      <c r="A27" s="75" t="s">
        <v>112</v>
      </c>
      <c r="B27" s="192" t="s">
        <v>225</v>
      </c>
      <c r="C27" s="21" t="s">
        <v>114</v>
      </c>
      <c r="D27" s="21" t="s">
        <v>47</v>
      </c>
      <c r="E27" s="21" t="s">
        <v>57</v>
      </c>
      <c r="F27" s="65">
        <v>2995</v>
      </c>
    </row>
    <row r="28" spans="1:6" ht="15.75" customHeight="1">
      <c r="A28" s="209" t="s">
        <v>172</v>
      </c>
      <c r="B28" s="192" t="s">
        <v>227</v>
      </c>
      <c r="C28" s="21" t="s">
        <v>51</v>
      </c>
      <c r="D28" s="21" t="s">
        <v>47</v>
      </c>
      <c r="E28" s="21" t="s">
        <v>57</v>
      </c>
      <c r="F28" s="65">
        <v>359.3</v>
      </c>
    </row>
    <row r="29" spans="1:6" ht="16.5" customHeight="1">
      <c r="A29" s="79" t="s">
        <v>118</v>
      </c>
      <c r="B29" s="192" t="s">
        <v>227</v>
      </c>
      <c r="C29" s="21" t="s">
        <v>209</v>
      </c>
      <c r="D29" s="21" t="s">
        <v>47</v>
      </c>
      <c r="E29" s="21" t="s">
        <v>57</v>
      </c>
      <c r="F29" s="65">
        <v>52</v>
      </c>
    </row>
    <row r="30" spans="1:6" ht="25.5">
      <c r="A30" s="207" t="s">
        <v>58</v>
      </c>
      <c r="B30" s="218" t="s">
        <v>242</v>
      </c>
      <c r="C30" s="203"/>
      <c r="D30" s="206" t="s">
        <v>47</v>
      </c>
      <c r="E30" s="206" t="s">
        <v>59</v>
      </c>
      <c r="F30" s="205">
        <f>F31</f>
        <v>1351.4</v>
      </c>
    </row>
    <row r="31" spans="1:6" ht="38.25">
      <c r="A31" s="55" t="s">
        <v>150</v>
      </c>
      <c r="B31" s="219" t="s">
        <v>242</v>
      </c>
      <c r="C31" s="21"/>
      <c r="D31" s="19" t="s">
        <v>47</v>
      </c>
      <c r="E31" s="19" t="s">
        <v>59</v>
      </c>
      <c r="F31" s="64">
        <f>F32</f>
        <v>1351.4</v>
      </c>
    </row>
    <row r="32" spans="1:6" ht="13.5" customHeight="1">
      <c r="A32" s="18" t="s">
        <v>54</v>
      </c>
      <c r="B32" s="219" t="s">
        <v>242</v>
      </c>
      <c r="C32" s="21"/>
      <c r="D32" s="19" t="s">
        <v>47</v>
      </c>
      <c r="E32" s="19" t="s">
        <v>59</v>
      </c>
      <c r="F32" s="64">
        <f>F33+F34+F35</f>
        <v>1351.4</v>
      </c>
    </row>
    <row r="33" spans="1:6" ht="38.25">
      <c r="A33" s="75" t="s">
        <v>112</v>
      </c>
      <c r="B33" s="192" t="s">
        <v>236</v>
      </c>
      <c r="C33" s="21" t="s">
        <v>114</v>
      </c>
      <c r="D33" s="21" t="s">
        <v>47</v>
      </c>
      <c r="E33" s="21" t="s">
        <v>59</v>
      </c>
      <c r="F33" s="65">
        <v>1349</v>
      </c>
    </row>
    <row r="34" spans="1:6" ht="13.5" customHeight="1">
      <c r="A34" s="209" t="s">
        <v>172</v>
      </c>
      <c r="B34" s="192" t="s">
        <v>241</v>
      </c>
      <c r="C34" s="21" t="s">
        <v>51</v>
      </c>
      <c r="D34" s="21" t="s">
        <v>47</v>
      </c>
      <c r="E34" s="21" t="s">
        <v>59</v>
      </c>
      <c r="F34" s="65">
        <v>2</v>
      </c>
    </row>
    <row r="35" spans="1:6" ht="14.25" customHeight="1">
      <c r="A35" s="79" t="s">
        <v>118</v>
      </c>
      <c r="B35" s="192" t="s">
        <v>241</v>
      </c>
      <c r="C35" s="21" t="s">
        <v>209</v>
      </c>
      <c r="D35" s="21" t="s">
        <v>47</v>
      </c>
      <c r="E35" s="21" t="s">
        <v>59</v>
      </c>
      <c r="F35" s="65">
        <v>0.4</v>
      </c>
    </row>
    <row r="36" spans="1:6" ht="12.75">
      <c r="A36" s="202" t="s">
        <v>61</v>
      </c>
      <c r="B36" s="218" t="s">
        <v>251</v>
      </c>
      <c r="C36" s="203"/>
      <c r="D36" s="204" t="s">
        <v>47</v>
      </c>
      <c r="E36" s="204" t="s">
        <v>62</v>
      </c>
      <c r="F36" s="205">
        <f>F37</f>
        <v>10</v>
      </c>
    </row>
    <row r="37" spans="1:6" ht="15" customHeight="1">
      <c r="A37" s="55" t="s">
        <v>61</v>
      </c>
      <c r="B37" s="220" t="s">
        <v>251</v>
      </c>
      <c r="C37" s="19"/>
      <c r="D37" s="19" t="s">
        <v>47</v>
      </c>
      <c r="E37" s="19" t="s">
        <v>62</v>
      </c>
      <c r="F37" s="64">
        <f>F38</f>
        <v>10</v>
      </c>
    </row>
    <row r="38" spans="1:6" ht="13.5" customHeight="1">
      <c r="A38" s="20" t="s">
        <v>156</v>
      </c>
      <c r="B38" s="192" t="s">
        <v>228</v>
      </c>
      <c r="C38" s="21" t="s">
        <v>151</v>
      </c>
      <c r="D38" s="21" t="s">
        <v>47</v>
      </c>
      <c r="E38" s="21" t="s">
        <v>62</v>
      </c>
      <c r="F38" s="65">
        <v>10</v>
      </c>
    </row>
    <row r="39" spans="1:6" ht="12.75">
      <c r="A39" s="208" t="s">
        <v>123</v>
      </c>
      <c r="B39" s="208">
        <v>7011300000</v>
      </c>
      <c r="C39" s="206"/>
      <c r="D39" s="206" t="s">
        <v>47</v>
      </c>
      <c r="E39" s="206" t="s">
        <v>76</v>
      </c>
      <c r="F39" s="205">
        <f>F40</f>
        <v>0.7</v>
      </c>
    </row>
    <row r="40" spans="1:6" ht="26.25" customHeight="1">
      <c r="A40" s="179" t="s">
        <v>232</v>
      </c>
      <c r="B40" s="91" t="s">
        <v>233</v>
      </c>
      <c r="C40" s="37"/>
      <c r="D40" s="19" t="s">
        <v>47</v>
      </c>
      <c r="E40" s="19" t="s">
        <v>76</v>
      </c>
      <c r="F40" s="135">
        <f>F41</f>
        <v>0.7</v>
      </c>
    </row>
    <row r="41" spans="1:6" ht="12.75" customHeight="1">
      <c r="A41" s="210" t="s">
        <v>234</v>
      </c>
      <c r="B41" s="50" t="s">
        <v>233</v>
      </c>
      <c r="C41" s="38" t="s">
        <v>51</v>
      </c>
      <c r="D41" s="21" t="s">
        <v>47</v>
      </c>
      <c r="E41" s="21" t="s">
        <v>76</v>
      </c>
      <c r="F41" s="66">
        <v>0.7</v>
      </c>
    </row>
    <row r="42" spans="1:6" ht="12.75">
      <c r="A42" s="207" t="s">
        <v>64</v>
      </c>
      <c r="B42" s="207"/>
      <c r="C42" s="206"/>
      <c r="D42" s="206" t="s">
        <v>49</v>
      </c>
      <c r="E42" s="206" t="s">
        <v>72</v>
      </c>
      <c r="F42" s="205">
        <f>F43</f>
        <v>137.3</v>
      </c>
    </row>
    <row r="43" spans="1:6" ht="12.75">
      <c r="A43" s="18" t="s">
        <v>65</v>
      </c>
      <c r="B43" s="18">
        <v>7020300000</v>
      </c>
      <c r="C43" s="19"/>
      <c r="D43" s="19" t="s">
        <v>49</v>
      </c>
      <c r="E43" s="19" t="s">
        <v>53</v>
      </c>
      <c r="F43" s="64">
        <f>F44</f>
        <v>137.3</v>
      </c>
    </row>
    <row r="44" spans="1:6" ht="25.5">
      <c r="A44" s="18" t="s">
        <v>66</v>
      </c>
      <c r="B44" s="219" t="s">
        <v>229</v>
      </c>
      <c r="C44" s="19"/>
      <c r="D44" s="19" t="s">
        <v>49</v>
      </c>
      <c r="E44" s="19" t="s">
        <v>53</v>
      </c>
      <c r="F44" s="64">
        <f>F45+F46</f>
        <v>137.3</v>
      </c>
    </row>
    <row r="45" spans="1:6" ht="38.25">
      <c r="A45" s="75" t="s">
        <v>112</v>
      </c>
      <c r="B45" s="193" t="s">
        <v>229</v>
      </c>
      <c r="C45" s="21" t="s">
        <v>114</v>
      </c>
      <c r="D45" s="21" t="s">
        <v>49</v>
      </c>
      <c r="E45" s="21" t="s">
        <v>53</v>
      </c>
      <c r="F45" s="65">
        <v>131.3</v>
      </c>
    </row>
    <row r="46" spans="1:6" ht="15" customHeight="1">
      <c r="A46" s="209" t="s">
        <v>172</v>
      </c>
      <c r="B46" s="193" t="s">
        <v>229</v>
      </c>
      <c r="C46" s="21" t="s">
        <v>51</v>
      </c>
      <c r="D46" s="21" t="s">
        <v>49</v>
      </c>
      <c r="E46" s="21" t="s">
        <v>53</v>
      </c>
      <c r="F46" s="65">
        <v>6</v>
      </c>
    </row>
    <row r="47" spans="1:6" ht="12.75">
      <c r="A47" s="47" t="s">
        <v>67</v>
      </c>
      <c r="B47" s="47"/>
      <c r="C47" s="48"/>
      <c r="D47" s="48" t="s">
        <v>57</v>
      </c>
      <c r="E47" s="48" t="s">
        <v>72</v>
      </c>
      <c r="F47" s="49">
        <f>F48</f>
        <v>47.8</v>
      </c>
    </row>
    <row r="48" spans="1:6" ht="12.75">
      <c r="A48" s="40" t="s">
        <v>68</v>
      </c>
      <c r="B48" s="40">
        <v>7030100000</v>
      </c>
      <c r="C48" s="28"/>
      <c r="D48" s="28" t="s">
        <v>57</v>
      </c>
      <c r="E48" s="28" t="s">
        <v>47</v>
      </c>
      <c r="F48" s="205">
        <f>F49</f>
        <v>47.8</v>
      </c>
    </row>
    <row r="49" spans="1:6" ht="38.25">
      <c r="A49" s="41" t="s">
        <v>69</v>
      </c>
      <c r="B49" s="92" t="s">
        <v>230</v>
      </c>
      <c r="C49" s="19"/>
      <c r="D49" s="19" t="s">
        <v>57</v>
      </c>
      <c r="E49" s="19" t="s">
        <v>47</v>
      </c>
      <c r="F49" s="64">
        <f>F50+F51</f>
        <v>47.8</v>
      </c>
    </row>
    <row r="50" spans="1:6" ht="38.25">
      <c r="A50" s="75" t="s">
        <v>112</v>
      </c>
      <c r="B50" s="70" t="s">
        <v>230</v>
      </c>
      <c r="C50" s="21" t="s">
        <v>114</v>
      </c>
      <c r="D50" s="21" t="s">
        <v>57</v>
      </c>
      <c r="E50" s="21" t="s">
        <v>47</v>
      </c>
      <c r="F50" s="65">
        <v>45.3</v>
      </c>
    </row>
    <row r="51" spans="1:6" ht="13.5" customHeight="1">
      <c r="A51" s="209" t="s">
        <v>172</v>
      </c>
      <c r="B51" s="70" t="s">
        <v>230</v>
      </c>
      <c r="C51" s="21" t="s">
        <v>51</v>
      </c>
      <c r="D51" s="21" t="s">
        <v>57</v>
      </c>
      <c r="E51" s="21" t="s">
        <v>47</v>
      </c>
      <c r="F51" s="65">
        <v>2.5</v>
      </c>
    </row>
    <row r="52" spans="1:6" ht="13.5" customHeight="1">
      <c r="A52" s="285" t="s">
        <v>299</v>
      </c>
      <c r="B52" s="288" t="s">
        <v>300</v>
      </c>
      <c r="C52" s="231"/>
      <c r="D52" s="231" t="s">
        <v>71</v>
      </c>
      <c r="E52" s="231" t="s">
        <v>53</v>
      </c>
      <c r="F52" s="232">
        <f>F53</f>
        <v>200</v>
      </c>
    </row>
    <row r="53" spans="1:6" ht="13.5" customHeight="1">
      <c r="A53" s="209" t="s">
        <v>172</v>
      </c>
      <c r="B53" s="70" t="s">
        <v>300</v>
      </c>
      <c r="C53" s="21" t="s">
        <v>51</v>
      </c>
      <c r="D53" s="21" t="s">
        <v>71</v>
      </c>
      <c r="E53" s="21" t="s">
        <v>53</v>
      </c>
      <c r="F53" s="65">
        <v>200</v>
      </c>
    </row>
    <row r="54" spans="1:6" ht="12.75">
      <c r="A54" s="60" t="s">
        <v>149</v>
      </c>
      <c r="B54" s="60"/>
      <c r="C54" s="48"/>
      <c r="D54" s="59" t="s">
        <v>73</v>
      </c>
      <c r="E54" s="59" t="s">
        <v>72</v>
      </c>
      <c r="F54" s="49">
        <f>F55</f>
        <v>3430</v>
      </c>
    </row>
    <row r="55" spans="1:6" ht="12.75">
      <c r="A55" s="55" t="s">
        <v>74</v>
      </c>
      <c r="B55" s="55">
        <v>7040100000</v>
      </c>
      <c r="C55" s="19"/>
      <c r="D55" s="56" t="s">
        <v>73</v>
      </c>
      <c r="E55" s="56" t="s">
        <v>47</v>
      </c>
      <c r="F55" s="64">
        <f>F56+F58</f>
        <v>3430</v>
      </c>
    </row>
    <row r="56" spans="1:6" ht="13.5" customHeight="1">
      <c r="A56" s="18" t="s">
        <v>153</v>
      </c>
      <c r="B56" s="37" t="s">
        <v>244</v>
      </c>
      <c r="C56" s="19"/>
      <c r="D56" s="19" t="s">
        <v>73</v>
      </c>
      <c r="E56" s="19" t="s">
        <v>47</v>
      </c>
      <c r="F56" s="64">
        <f>F57</f>
        <v>2900</v>
      </c>
    </row>
    <row r="57" spans="1:6" ht="25.5">
      <c r="A57" s="129" t="s">
        <v>124</v>
      </c>
      <c r="B57" s="38" t="s">
        <v>244</v>
      </c>
      <c r="C57" s="21" t="s">
        <v>126</v>
      </c>
      <c r="D57" s="21" t="s">
        <v>73</v>
      </c>
      <c r="E57" s="21" t="s">
        <v>47</v>
      </c>
      <c r="F57" s="65">
        <v>2900</v>
      </c>
    </row>
    <row r="58" spans="1:6" ht="15.75" customHeight="1">
      <c r="A58" s="297" t="s">
        <v>75</v>
      </c>
      <c r="B58" s="181" t="s">
        <v>245</v>
      </c>
      <c r="C58" s="181"/>
      <c r="D58" s="181" t="s">
        <v>73</v>
      </c>
      <c r="E58" s="181" t="s">
        <v>47</v>
      </c>
      <c r="F58" s="295">
        <f>F59</f>
        <v>530</v>
      </c>
    </row>
    <row r="59" spans="1:6" ht="29.25" customHeight="1">
      <c r="A59" s="129" t="s">
        <v>124</v>
      </c>
      <c r="B59" s="21" t="s">
        <v>245</v>
      </c>
      <c r="C59" s="21" t="s">
        <v>126</v>
      </c>
      <c r="D59" s="21" t="s">
        <v>73</v>
      </c>
      <c r="E59" s="21" t="s">
        <v>47</v>
      </c>
      <c r="F59" s="65">
        <v>530</v>
      </c>
    </row>
    <row r="60" spans="1:6" ht="16.5" customHeight="1">
      <c r="A60" s="212" t="s">
        <v>218</v>
      </c>
      <c r="B60" s="212"/>
      <c r="C60" s="149"/>
      <c r="D60" s="149" t="s">
        <v>215</v>
      </c>
      <c r="E60" s="149" t="s">
        <v>72</v>
      </c>
      <c r="F60" s="152">
        <f>F61</f>
        <v>280</v>
      </c>
    </row>
    <row r="61" spans="1:6" ht="12.75">
      <c r="A61" s="213" t="s">
        <v>217</v>
      </c>
      <c r="B61" s="203" t="s">
        <v>246</v>
      </c>
      <c r="C61" s="206"/>
      <c r="D61" s="206" t="s">
        <v>215</v>
      </c>
      <c r="E61" s="206" t="s">
        <v>47</v>
      </c>
      <c r="F61" s="205">
        <f>F62</f>
        <v>280</v>
      </c>
    </row>
    <row r="62" spans="1:6" ht="12.75">
      <c r="A62" s="22" t="s">
        <v>216</v>
      </c>
      <c r="B62" s="38" t="s">
        <v>247</v>
      </c>
      <c r="C62" s="21" t="s">
        <v>55</v>
      </c>
      <c r="D62" s="21" t="s">
        <v>215</v>
      </c>
      <c r="E62" s="21" t="s">
        <v>47</v>
      </c>
      <c r="F62" s="65">
        <v>280</v>
      </c>
    </row>
    <row r="63" spans="1:6" ht="12.75">
      <c r="A63" s="252" t="s">
        <v>271</v>
      </c>
      <c r="B63" s="149" t="s">
        <v>273</v>
      </c>
      <c r="C63" s="149"/>
      <c r="D63" s="149" t="s">
        <v>62</v>
      </c>
      <c r="E63" s="233" t="s">
        <v>47</v>
      </c>
      <c r="F63" s="266">
        <f>F64</f>
        <v>50</v>
      </c>
    </row>
    <row r="64" spans="1:6" ht="16.5" customHeight="1">
      <c r="A64" s="209" t="s">
        <v>172</v>
      </c>
      <c r="B64" s="196" t="s">
        <v>273</v>
      </c>
      <c r="C64" s="21" t="s">
        <v>51</v>
      </c>
      <c r="D64" s="21" t="s">
        <v>62</v>
      </c>
      <c r="E64" s="21" t="s">
        <v>47</v>
      </c>
      <c r="F64" s="255">
        <v>50</v>
      </c>
    </row>
    <row r="65" spans="1:6" ht="15.75">
      <c r="A65" s="153" t="s">
        <v>165</v>
      </c>
      <c r="B65" s="153"/>
      <c r="C65" s="155"/>
      <c r="D65" s="155" t="s">
        <v>76</v>
      </c>
      <c r="E65" s="155" t="s">
        <v>72</v>
      </c>
      <c r="F65" s="156" t="str">
        <f>F66</f>
        <v>6,1</v>
      </c>
    </row>
    <row r="66" spans="1:6" ht="12.75">
      <c r="A66" s="221" t="s">
        <v>166</v>
      </c>
      <c r="B66" s="203" t="s">
        <v>231</v>
      </c>
      <c r="C66" s="222"/>
      <c r="D66" s="222" t="s">
        <v>76</v>
      </c>
      <c r="E66" s="222" t="s">
        <v>47</v>
      </c>
      <c r="F66" s="223" t="str">
        <f>F67</f>
        <v>6,1</v>
      </c>
    </row>
    <row r="67" spans="1:6" ht="16.5" customHeight="1">
      <c r="A67" s="22" t="s">
        <v>163</v>
      </c>
      <c r="B67" s="38" t="s">
        <v>248</v>
      </c>
      <c r="C67" s="80" t="s">
        <v>161</v>
      </c>
      <c r="D67" s="80" t="s">
        <v>76</v>
      </c>
      <c r="E67" s="80" t="s">
        <v>47</v>
      </c>
      <c r="F67" s="154" t="s">
        <v>307</v>
      </c>
    </row>
    <row r="68" spans="1:6" ht="24.75" customHeight="1">
      <c r="A68" s="150" t="s">
        <v>250</v>
      </c>
      <c r="B68" s="168"/>
      <c r="C68" s="169"/>
      <c r="D68" s="169">
        <v>14</v>
      </c>
      <c r="E68" s="155" t="s">
        <v>72</v>
      </c>
      <c r="F68" s="229" t="str">
        <f>F70</f>
        <v>17,2</v>
      </c>
    </row>
    <row r="69" spans="1:6" ht="15.75" customHeight="1">
      <c r="A69" s="214" t="s">
        <v>213</v>
      </c>
      <c r="B69" s="206" t="s">
        <v>249</v>
      </c>
      <c r="C69" s="215"/>
      <c r="D69" s="215">
        <v>14</v>
      </c>
      <c r="E69" s="216" t="s">
        <v>53</v>
      </c>
      <c r="F69" s="230" t="str">
        <f>F70</f>
        <v>17,2</v>
      </c>
    </row>
    <row r="70" spans="1:6" ht="15" customHeight="1">
      <c r="A70" s="22" t="s">
        <v>237</v>
      </c>
      <c r="B70" s="196" t="s">
        <v>249</v>
      </c>
      <c r="C70" s="140">
        <v>500</v>
      </c>
      <c r="D70" s="140">
        <v>14</v>
      </c>
      <c r="E70" s="80" t="s">
        <v>53</v>
      </c>
      <c r="F70" s="170" t="s">
        <v>414</v>
      </c>
    </row>
    <row r="71" spans="1:6" ht="33.75" customHeight="1">
      <c r="A71" s="185" t="s">
        <v>235</v>
      </c>
      <c r="B71" s="149"/>
      <c r="C71" s="169"/>
      <c r="D71" s="169"/>
      <c r="E71" s="169"/>
      <c r="F71" s="184">
        <f>F72+F74+F76+F78+F80+F83+F85+F87+F89+F91+F93+F95+F97</f>
        <v>10850</v>
      </c>
    </row>
    <row r="72" spans="1:6" ht="25.5">
      <c r="A72" s="281" t="s">
        <v>305</v>
      </c>
      <c r="B72" s="155" t="s">
        <v>314</v>
      </c>
      <c r="C72" s="149"/>
      <c r="D72" s="289" t="s">
        <v>71</v>
      </c>
      <c r="E72" s="289" t="s">
        <v>49</v>
      </c>
      <c r="F72" s="293">
        <f>F73</f>
        <v>121.6</v>
      </c>
    </row>
    <row r="73" spans="1:6" ht="25.5">
      <c r="A73" s="75" t="s">
        <v>172</v>
      </c>
      <c r="B73" s="80" t="s">
        <v>314</v>
      </c>
      <c r="C73" s="290" t="s">
        <v>51</v>
      </c>
      <c r="D73" s="287" t="s">
        <v>71</v>
      </c>
      <c r="E73" s="287" t="s">
        <v>49</v>
      </c>
      <c r="F73" s="291">
        <v>121.6</v>
      </c>
    </row>
    <row r="74" spans="1:6" ht="27" customHeight="1">
      <c r="A74" s="265" t="s">
        <v>342</v>
      </c>
      <c r="B74" s="233" t="s">
        <v>324</v>
      </c>
      <c r="C74" s="233"/>
      <c r="D74" s="289" t="s">
        <v>71</v>
      </c>
      <c r="E74" s="289" t="s">
        <v>53</v>
      </c>
      <c r="F74" s="293">
        <f>F75</f>
        <v>66</v>
      </c>
    </row>
    <row r="75" spans="1:6" ht="25.5">
      <c r="A75" s="75" t="s">
        <v>172</v>
      </c>
      <c r="B75" s="70" t="s">
        <v>324</v>
      </c>
      <c r="C75" s="50" t="s">
        <v>51</v>
      </c>
      <c r="D75" s="287" t="s">
        <v>71</v>
      </c>
      <c r="E75" s="287" t="s">
        <v>53</v>
      </c>
      <c r="F75" s="291">
        <v>66</v>
      </c>
    </row>
    <row r="76" spans="1:6" ht="41.25" customHeight="1">
      <c r="A76" s="150" t="s">
        <v>304</v>
      </c>
      <c r="B76" s="149" t="s">
        <v>323</v>
      </c>
      <c r="C76" s="151"/>
      <c r="D76" s="289" t="s">
        <v>71</v>
      </c>
      <c r="E76" s="289" t="s">
        <v>53</v>
      </c>
      <c r="F76" s="293">
        <f>F77</f>
        <v>5</v>
      </c>
    </row>
    <row r="77" spans="1:6" ht="25.5">
      <c r="A77" s="75" t="s">
        <v>172</v>
      </c>
      <c r="B77" s="38" t="s">
        <v>323</v>
      </c>
      <c r="C77" s="46" t="s">
        <v>51</v>
      </c>
      <c r="D77" s="287" t="s">
        <v>71</v>
      </c>
      <c r="E77" s="287" t="s">
        <v>53</v>
      </c>
      <c r="F77" s="291">
        <v>5</v>
      </c>
    </row>
    <row r="78" spans="1:6" ht="39.75" customHeight="1">
      <c r="A78" s="263" t="s">
        <v>303</v>
      </c>
      <c r="B78" s="151" t="s">
        <v>322</v>
      </c>
      <c r="C78" s="151"/>
      <c r="D78" s="289" t="s">
        <v>57</v>
      </c>
      <c r="E78" s="289" t="s">
        <v>70</v>
      </c>
      <c r="F78" s="293">
        <f>F79</f>
        <v>2182.8999999999996</v>
      </c>
    </row>
    <row r="79" spans="1:6" ht="25.5">
      <c r="A79" s="75" t="s">
        <v>172</v>
      </c>
      <c r="B79" s="45" t="s">
        <v>322</v>
      </c>
      <c r="C79" s="21" t="s">
        <v>51</v>
      </c>
      <c r="D79" s="287" t="s">
        <v>57</v>
      </c>
      <c r="E79" s="287" t="s">
        <v>70</v>
      </c>
      <c r="F79" s="291">
        <f>889.8+1293.1</f>
        <v>2182.8999999999996</v>
      </c>
    </row>
    <row r="80" spans="1:6" ht="38.25" customHeight="1">
      <c r="A80" s="150" t="s">
        <v>306</v>
      </c>
      <c r="B80" s="233" t="s">
        <v>321</v>
      </c>
      <c r="C80" s="239"/>
      <c r="D80" s="289" t="s">
        <v>71</v>
      </c>
      <c r="E80" s="289" t="s">
        <v>47</v>
      </c>
      <c r="F80" s="293">
        <f>F81+F82</f>
        <v>7522.9</v>
      </c>
    </row>
    <row r="81" spans="1:6" ht="25.5">
      <c r="A81" s="75" t="s">
        <v>172</v>
      </c>
      <c r="B81" s="70" t="s">
        <v>321</v>
      </c>
      <c r="C81" s="21" t="s">
        <v>51</v>
      </c>
      <c r="D81" s="287" t="s">
        <v>71</v>
      </c>
      <c r="E81" s="287" t="s">
        <v>47</v>
      </c>
      <c r="F81" s="291">
        <v>300</v>
      </c>
    </row>
    <row r="82" spans="1:6" ht="25.5">
      <c r="A82" s="75" t="s">
        <v>275</v>
      </c>
      <c r="B82" s="70" t="s">
        <v>321</v>
      </c>
      <c r="C82" s="21" t="s">
        <v>276</v>
      </c>
      <c r="D82" s="287" t="s">
        <v>71</v>
      </c>
      <c r="E82" s="287" t="s">
        <v>47</v>
      </c>
      <c r="F82" s="291">
        <v>7222.9</v>
      </c>
    </row>
    <row r="83" spans="1:6" ht="27" customHeight="1">
      <c r="A83" s="150" t="s">
        <v>301</v>
      </c>
      <c r="B83" s="233" t="s">
        <v>320</v>
      </c>
      <c r="C83" s="239"/>
      <c r="D83" s="286" t="s">
        <v>71</v>
      </c>
      <c r="E83" s="286" t="s">
        <v>49</v>
      </c>
      <c r="F83" s="294">
        <f>F84</f>
        <v>40</v>
      </c>
    </row>
    <row r="84" spans="1:6" ht="25.5">
      <c r="A84" s="75" t="s">
        <v>172</v>
      </c>
      <c r="B84" s="70" t="s">
        <v>320</v>
      </c>
      <c r="C84" s="21" t="s">
        <v>51</v>
      </c>
      <c r="D84" s="287" t="s">
        <v>71</v>
      </c>
      <c r="E84" s="287" t="s">
        <v>49</v>
      </c>
      <c r="F84" s="291">
        <v>40</v>
      </c>
    </row>
    <row r="85" spans="1:6" ht="28.5" customHeight="1">
      <c r="A85" s="150" t="s">
        <v>302</v>
      </c>
      <c r="B85" s="233" t="s">
        <v>319</v>
      </c>
      <c r="C85" s="239"/>
      <c r="D85" s="286" t="s">
        <v>47</v>
      </c>
      <c r="E85" s="286" t="s">
        <v>76</v>
      </c>
      <c r="F85" s="294">
        <f>F86</f>
        <v>5</v>
      </c>
    </row>
    <row r="86" spans="1:6" ht="25.5">
      <c r="A86" s="75" t="s">
        <v>172</v>
      </c>
      <c r="B86" s="70" t="s">
        <v>319</v>
      </c>
      <c r="C86" s="21" t="s">
        <v>51</v>
      </c>
      <c r="D86" s="287" t="s">
        <v>47</v>
      </c>
      <c r="E86" s="287" t="s">
        <v>76</v>
      </c>
      <c r="F86" s="291">
        <v>5</v>
      </c>
    </row>
    <row r="87" spans="1:6" ht="26.25" customHeight="1">
      <c r="A87" s="150" t="s">
        <v>377</v>
      </c>
      <c r="B87" s="280" t="s">
        <v>318</v>
      </c>
      <c r="C87" s="253"/>
      <c r="D87" s="286" t="s">
        <v>73</v>
      </c>
      <c r="E87" s="286" t="s">
        <v>47</v>
      </c>
      <c r="F87" s="294">
        <f>F88</f>
        <v>870.6</v>
      </c>
    </row>
    <row r="88" spans="1:6" ht="25.5">
      <c r="A88" s="75" t="s">
        <v>172</v>
      </c>
      <c r="B88" s="70" t="s">
        <v>318</v>
      </c>
      <c r="C88" s="21" t="s">
        <v>51</v>
      </c>
      <c r="D88" s="287" t="s">
        <v>73</v>
      </c>
      <c r="E88" s="287" t="s">
        <v>47</v>
      </c>
      <c r="F88" s="291">
        <v>870.6</v>
      </c>
    </row>
    <row r="89" spans="1:6" ht="27" customHeight="1">
      <c r="A89" s="244" t="s">
        <v>343</v>
      </c>
      <c r="B89" s="233" t="s">
        <v>315</v>
      </c>
      <c r="C89" s="151"/>
      <c r="D89" s="286" t="s">
        <v>47</v>
      </c>
      <c r="E89" s="286" t="s">
        <v>57</v>
      </c>
      <c r="F89" s="294">
        <f>F90</f>
        <v>4.2</v>
      </c>
    </row>
    <row r="90" spans="1:6" ht="25.5">
      <c r="A90" s="75" t="s">
        <v>275</v>
      </c>
      <c r="B90" s="70" t="s">
        <v>315</v>
      </c>
      <c r="C90" s="21" t="s">
        <v>276</v>
      </c>
      <c r="D90" s="287" t="s">
        <v>47</v>
      </c>
      <c r="E90" s="287" t="s">
        <v>57</v>
      </c>
      <c r="F90" s="291">
        <v>4.2</v>
      </c>
    </row>
    <row r="91" spans="1:6" ht="26.25" customHeight="1">
      <c r="A91" s="150" t="s">
        <v>344</v>
      </c>
      <c r="B91" s="233" t="s">
        <v>317</v>
      </c>
      <c r="C91" s="253"/>
      <c r="D91" s="286" t="s">
        <v>47</v>
      </c>
      <c r="E91" s="286" t="s">
        <v>76</v>
      </c>
      <c r="F91" s="294">
        <f>F92</f>
        <v>15</v>
      </c>
    </row>
    <row r="92" spans="1:6" ht="25.5">
      <c r="A92" s="75" t="s">
        <v>172</v>
      </c>
      <c r="B92" s="70" t="s">
        <v>317</v>
      </c>
      <c r="C92" s="21" t="s">
        <v>51</v>
      </c>
      <c r="D92" s="287" t="s">
        <v>47</v>
      </c>
      <c r="E92" s="287" t="s">
        <v>76</v>
      </c>
      <c r="F92" s="291">
        <v>15</v>
      </c>
    </row>
    <row r="93" spans="1:6" ht="39.75" customHeight="1">
      <c r="A93" s="150" t="s">
        <v>345</v>
      </c>
      <c r="B93" s="233" t="s">
        <v>316</v>
      </c>
      <c r="C93" s="253"/>
      <c r="D93" s="286" t="s">
        <v>47</v>
      </c>
      <c r="E93" s="286" t="s">
        <v>76</v>
      </c>
      <c r="F93" s="294">
        <f>F94</f>
        <v>0.8</v>
      </c>
    </row>
    <row r="94" spans="1:6" ht="25.5">
      <c r="A94" s="75" t="s">
        <v>172</v>
      </c>
      <c r="B94" s="70" t="s">
        <v>316</v>
      </c>
      <c r="C94" s="22" t="s">
        <v>51</v>
      </c>
      <c r="D94" s="287" t="s">
        <v>47</v>
      </c>
      <c r="E94" s="287" t="s">
        <v>76</v>
      </c>
      <c r="F94" s="291">
        <v>0.8</v>
      </c>
    </row>
    <row r="95" spans="1:6" ht="27" customHeight="1">
      <c r="A95" s="252" t="s">
        <v>346</v>
      </c>
      <c r="B95" s="233" t="s">
        <v>325</v>
      </c>
      <c r="C95" s="149"/>
      <c r="D95" s="286" t="s">
        <v>47</v>
      </c>
      <c r="E95" s="286" t="s">
        <v>76</v>
      </c>
      <c r="F95" s="292">
        <f>F96</f>
        <v>6</v>
      </c>
    </row>
    <row r="96" spans="1:6" ht="25.5">
      <c r="A96" s="75" t="s">
        <v>172</v>
      </c>
      <c r="B96" s="70" t="s">
        <v>325</v>
      </c>
      <c r="C96" s="21" t="s">
        <v>51</v>
      </c>
      <c r="D96" s="287" t="s">
        <v>47</v>
      </c>
      <c r="E96" s="287" t="s">
        <v>76</v>
      </c>
      <c r="F96" s="291">
        <v>6</v>
      </c>
    </row>
    <row r="97" spans="1:6" ht="51">
      <c r="A97" s="150" t="s">
        <v>383</v>
      </c>
      <c r="B97" s="233" t="s">
        <v>317</v>
      </c>
      <c r="C97" s="253"/>
      <c r="D97" s="286" t="s">
        <v>47</v>
      </c>
      <c r="E97" s="286" t="s">
        <v>76</v>
      </c>
      <c r="F97" s="294">
        <f>F98</f>
        <v>10</v>
      </c>
    </row>
    <row r="98" spans="1:6" ht="25.5">
      <c r="A98" s="75" t="s">
        <v>172</v>
      </c>
      <c r="B98" s="70" t="s">
        <v>317</v>
      </c>
      <c r="C98" s="21" t="s">
        <v>51</v>
      </c>
      <c r="D98" s="287" t="s">
        <v>47</v>
      </c>
      <c r="E98" s="287" t="s">
        <v>76</v>
      </c>
      <c r="F98" s="291">
        <v>10</v>
      </c>
    </row>
    <row r="101" ht="12.75">
      <c r="A101" t="s">
        <v>177</v>
      </c>
    </row>
  </sheetData>
  <sheetProtection/>
  <mergeCells count="10">
    <mergeCell ref="E1:F1"/>
    <mergeCell ref="B11:B12"/>
    <mergeCell ref="C11:C12"/>
    <mergeCell ref="D11:D12"/>
    <mergeCell ref="E11:E12"/>
    <mergeCell ref="F11:F12"/>
    <mergeCell ref="A7:F7"/>
    <mergeCell ref="A8:F8"/>
    <mergeCell ref="A9:F9"/>
    <mergeCell ref="A11:A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9">
      <selection activeCell="J42" sqref="J42"/>
    </sheetView>
  </sheetViews>
  <sheetFormatPr defaultColWidth="9.140625" defaultRowHeight="12.75"/>
  <cols>
    <col min="1" max="1" width="64.7109375" style="0" customWidth="1"/>
    <col min="2" max="2" width="4.8515625" style="0" customWidth="1"/>
    <col min="3" max="3" width="3.8515625" style="0" customWidth="1"/>
    <col min="4" max="4" width="3.28125" style="0" customWidth="1"/>
    <col min="5" max="5" width="11.00390625" style="0" customWidth="1"/>
    <col min="6" max="6" width="3.8515625" style="0" customWidth="1"/>
    <col min="7" max="7" width="8.8515625" style="0" customWidth="1"/>
    <col min="8" max="8" width="10.7109375" style="0" customWidth="1"/>
  </cols>
  <sheetData>
    <row r="1" spans="1:7" ht="12.75">
      <c r="A1" s="96"/>
      <c r="B1" s="96"/>
      <c r="C1" s="95"/>
      <c r="D1" s="96"/>
      <c r="E1" s="96"/>
      <c r="F1" s="323" t="s">
        <v>219</v>
      </c>
      <c r="G1" s="323"/>
    </row>
    <row r="2" spans="1:7" ht="12.75">
      <c r="A2" s="96"/>
      <c r="B2" s="96"/>
      <c r="C2" s="95"/>
      <c r="D2" s="96"/>
      <c r="E2" s="96"/>
      <c r="F2" s="96"/>
      <c r="G2" s="95" t="s">
        <v>179</v>
      </c>
    </row>
    <row r="3" spans="1:7" ht="12.75">
      <c r="A3" s="96"/>
      <c r="B3" s="96"/>
      <c r="C3" s="95"/>
      <c r="D3" s="96"/>
      <c r="E3" s="96"/>
      <c r="F3" s="96"/>
      <c r="G3" s="95" t="s">
        <v>347</v>
      </c>
    </row>
    <row r="4" spans="1:7" ht="12.75">
      <c r="A4" s="96"/>
      <c r="B4" s="96"/>
      <c r="C4" s="95"/>
      <c r="D4" s="96"/>
      <c r="E4" s="96"/>
      <c r="F4" s="96"/>
      <c r="G4" s="95" t="s">
        <v>348</v>
      </c>
    </row>
    <row r="5" spans="1:7" ht="15">
      <c r="A5" s="96"/>
      <c r="B5" s="96"/>
      <c r="C5" s="95"/>
      <c r="D5" s="96"/>
      <c r="E5" s="96"/>
      <c r="F5" s="98"/>
      <c r="G5" s="95" t="s">
        <v>412</v>
      </c>
    </row>
    <row r="6" spans="1:7" ht="12.75">
      <c r="A6" s="96"/>
      <c r="B6" s="96"/>
      <c r="C6" s="95"/>
      <c r="D6" s="96"/>
      <c r="E6" s="96"/>
      <c r="F6" s="95"/>
      <c r="G6" s="95"/>
    </row>
    <row r="7" spans="1:7" ht="12.75">
      <c r="A7" s="348" t="s">
        <v>36</v>
      </c>
      <c r="B7" s="348"/>
      <c r="C7" s="348"/>
      <c r="D7" s="348"/>
      <c r="E7" s="348"/>
      <c r="F7" s="348"/>
      <c r="G7" s="348"/>
    </row>
    <row r="8" spans="1:7" ht="12.75">
      <c r="A8" s="348" t="s">
        <v>37</v>
      </c>
      <c r="B8" s="348"/>
      <c r="C8" s="348"/>
      <c r="D8" s="348"/>
      <c r="E8" s="348"/>
      <c r="F8" s="348"/>
      <c r="G8" s="348"/>
    </row>
    <row r="9" spans="1:7" ht="12.75">
      <c r="A9" s="348" t="s">
        <v>352</v>
      </c>
      <c r="B9" s="348"/>
      <c r="C9" s="348"/>
      <c r="D9" s="348"/>
      <c r="E9" s="348"/>
      <c r="F9" s="348"/>
      <c r="G9" s="348"/>
    </row>
    <row r="10" spans="1:7" ht="12.75">
      <c r="A10" s="127"/>
      <c r="B10" s="128"/>
      <c r="C10" s="128"/>
      <c r="D10" s="128"/>
      <c r="E10" s="349" t="s">
        <v>38</v>
      </c>
      <c r="F10" s="349"/>
      <c r="G10" s="349"/>
    </row>
    <row r="11" spans="1:9" ht="25.5">
      <c r="A11" s="4" t="s">
        <v>39</v>
      </c>
      <c r="B11" s="5" t="s">
        <v>40</v>
      </c>
      <c r="C11" s="5" t="s">
        <v>41</v>
      </c>
      <c r="D11" s="5" t="s">
        <v>42</v>
      </c>
      <c r="E11" s="6" t="s">
        <v>43</v>
      </c>
      <c r="F11" s="5" t="s">
        <v>44</v>
      </c>
      <c r="G11" s="7" t="s">
        <v>278</v>
      </c>
      <c r="H11" s="256"/>
      <c r="I11" s="166"/>
    </row>
    <row r="12" spans="1:11" ht="12.75">
      <c r="A12" s="8" t="s">
        <v>45</v>
      </c>
      <c r="B12" s="9"/>
      <c r="C12" s="10"/>
      <c r="D12" s="9"/>
      <c r="E12" s="10"/>
      <c r="F12" s="11"/>
      <c r="G12" s="12">
        <f>G13+G62+G73+G83+G87+G98+G103+G107+G111+G115</f>
        <v>20920.800000000003</v>
      </c>
      <c r="H12" s="17"/>
      <c r="I12" s="167"/>
      <c r="J12" s="243"/>
      <c r="K12" s="167"/>
    </row>
    <row r="13" spans="1:11" ht="12.75">
      <c r="A13" s="23" t="s">
        <v>46</v>
      </c>
      <c r="B13" s="24" t="s">
        <v>63</v>
      </c>
      <c r="C13" s="24" t="s">
        <v>47</v>
      </c>
      <c r="D13" s="25"/>
      <c r="E13" s="25"/>
      <c r="F13" s="25"/>
      <c r="G13" s="26">
        <f>G14+G21+G27+G41+G53+G57</f>
        <v>5902.400000000001</v>
      </c>
      <c r="J13" s="17"/>
      <c r="K13" s="17"/>
    </row>
    <row r="14" spans="1:11" ht="25.5">
      <c r="A14" s="27" t="s">
        <v>48</v>
      </c>
      <c r="B14" s="28" t="s">
        <v>63</v>
      </c>
      <c r="C14" s="28" t="s">
        <v>47</v>
      </c>
      <c r="D14" s="28" t="s">
        <v>49</v>
      </c>
      <c r="E14" s="191" t="s">
        <v>240</v>
      </c>
      <c r="F14" s="29"/>
      <c r="G14" s="30">
        <f>G15</f>
        <v>1133</v>
      </c>
      <c r="I14" s="17"/>
      <c r="J14" s="17"/>
      <c r="K14" s="272"/>
    </row>
    <row r="15" spans="1:7" ht="38.25">
      <c r="A15" s="18" t="s">
        <v>50</v>
      </c>
      <c r="B15" s="19" t="s">
        <v>63</v>
      </c>
      <c r="C15" s="19" t="s">
        <v>47</v>
      </c>
      <c r="D15" s="19" t="s">
        <v>49</v>
      </c>
      <c r="E15" s="38" t="s">
        <v>240</v>
      </c>
      <c r="F15" s="31"/>
      <c r="G15" s="32">
        <f>G16</f>
        <v>1133</v>
      </c>
    </row>
    <row r="16" spans="1:7" ht="12.75">
      <c r="A16" s="73" t="s">
        <v>111</v>
      </c>
      <c r="B16" s="19" t="s">
        <v>63</v>
      </c>
      <c r="C16" s="19" t="s">
        <v>47</v>
      </c>
      <c r="D16" s="19" t="s">
        <v>49</v>
      </c>
      <c r="E16" s="38" t="s">
        <v>240</v>
      </c>
      <c r="F16" s="31"/>
      <c r="G16" s="32">
        <f>G17</f>
        <v>1133</v>
      </c>
    </row>
    <row r="17" spans="1:7" ht="38.25">
      <c r="A17" s="74" t="s">
        <v>112</v>
      </c>
      <c r="B17" s="21" t="s">
        <v>63</v>
      </c>
      <c r="C17" s="21" t="s">
        <v>47</v>
      </c>
      <c r="D17" s="21" t="s">
        <v>49</v>
      </c>
      <c r="E17" s="38" t="s">
        <v>222</v>
      </c>
      <c r="F17" s="21" t="s">
        <v>114</v>
      </c>
      <c r="G17" s="33">
        <f>G18</f>
        <v>1133</v>
      </c>
    </row>
    <row r="18" spans="1:7" ht="12.75">
      <c r="A18" s="75" t="s">
        <v>171</v>
      </c>
      <c r="B18" s="21" t="s">
        <v>63</v>
      </c>
      <c r="C18" s="21" t="s">
        <v>47</v>
      </c>
      <c r="D18" s="21" t="s">
        <v>49</v>
      </c>
      <c r="E18" s="38" t="s">
        <v>222</v>
      </c>
      <c r="F18" s="21" t="s">
        <v>110</v>
      </c>
      <c r="G18" s="33">
        <f>G19+G20</f>
        <v>1133</v>
      </c>
    </row>
    <row r="19" spans="1:7" ht="12.75">
      <c r="A19" s="13" t="s">
        <v>220</v>
      </c>
      <c r="B19" s="21" t="s">
        <v>63</v>
      </c>
      <c r="C19" s="21" t="s">
        <v>47</v>
      </c>
      <c r="D19" s="21" t="s">
        <v>49</v>
      </c>
      <c r="E19" s="38" t="s">
        <v>222</v>
      </c>
      <c r="F19" s="21" t="s">
        <v>109</v>
      </c>
      <c r="G19" s="33">
        <v>870</v>
      </c>
    </row>
    <row r="20" spans="1:7" ht="38.25">
      <c r="A20" s="13" t="s">
        <v>253</v>
      </c>
      <c r="B20" s="21" t="s">
        <v>63</v>
      </c>
      <c r="C20" s="21" t="s">
        <v>47</v>
      </c>
      <c r="D20" s="21" t="s">
        <v>49</v>
      </c>
      <c r="E20" s="38" t="s">
        <v>222</v>
      </c>
      <c r="F20" s="21" t="s">
        <v>221</v>
      </c>
      <c r="G20" s="33">
        <v>263</v>
      </c>
    </row>
    <row r="21" spans="1:7" ht="38.25">
      <c r="A21" s="23" t="s">
        <v>52</v>
      </c>
      <c r="B21" s="24" t="s">
        <v>63</v>
      </c>
      <c r="C21" s="24" t="s">
        <v>47</v>
      </c>
      <c r="D21" s="24" t="s">
        <v>53</v>
      </c>
      <c r="E21" s="199" t="s">
        <v>223</v>
      </c>
      <c r="F21" s="25"/>
      <c r="G21" s="34">
        <f>G22</f>
        <v>1</v>
      </c>
    </row>
    <row r="22" spans="1:7" ht="38.25">
      <c r="A22" s="18" t="s">
        <v>50</v>
      </c>
      <c r="B22" s="19" t="s">
        <v>63</v>
      </c>
      <c r="C22" s="19" t="s">
        <v>47</v>
      </c>
      <c r="D22" s="19" t="s">
        <v>53</v>
      </c>
      <c r="E22" s="91" t="s">
        <v>223</v>
      </c>
      <c r="F22" s="31"/>
      <c r="G22" s="32">
        <f>G23</f>
        <v>1</v>
      </c>
    </row>
    <row r="23" spans="1:7" ht="12.75">
      <c r="A23" s="18" t="s">
        <v>54</v>
      </c>
      <c r="B23" s="19" t="s">
        <v>63</v>
      </c>
      <c r="C23" s="19" t="s">
        <v>47</v>
      </c>
      <c r="D23" s="19" t="s">
        <v>53</v>
      </c>
      <c r="E23" s="91" t="s">
        <v>223</v>
      </c>
      <c r="F23" s="19"/>
      <c r="G23" s="32">
        <f>G26</f>
        <v>1</v>
      </c>
    </row>
    <row r="24" spans="1:7" ht="15" customHeight="1">
      <c r="A24" s="74" t="s">
        <v>172</v>
      </c>
      <c r="B24" s="19" t="s">
        <v>63</v>
      </c>
      <c r="C24" s="19" t="s">
        <v>47</v>
      </c>
      <c r="D24" s="19" t="s">
        <v>53</v>
      </c>
      <c r="E24" s="91" t="s">
        <v>224</v>
      </c>
      <c r="F24" s="19" t="s">
        <v>51</v>
      </c>
      <c r="G24" s="32">
        <f>G25</f>
        <v>1</v>
      </c>
    </row>
    <row r="25" spans="1:7" ht="25.5">
      <c r="A25" s="74" t="s">
        <v>173</v>
      </c>
      <c r="B25" s="19" t="s">
        <v>63</v>
      </c>
      <c r="C25" s="19" t="s">
        <v>47</v>
      </c>
      <c r="D25" s="19" t="s">
        <v>53</v>
      </c>
      <c r="E25" s="91" t="s">
        <v>224</v>
      </c>
      <c r="F25" s="19" t="s">
        <v>117</v>
      </c>
      <c r="G25" s="32">
        <f>G26</f>
        <v>1</v>
      </c>
    </row>
    <row r="26" spans="1:7" ht="25.5">
      <c r="A26" s="71" t="s">
        <v>174</v>
      </c>
      <c r="B26" s="21" t="s">
        <v>63</v>
      </c>
      <c r="C26" s="21" t="s">
        <v>47</v>
      </c>
      <c r="D26" s="21" t="s">
        <v>53</v>
      </c>
      <c r="E26" s="50" t="s">
        <v>224</v>
      </c>
      <c r="F26" s="21" t="s">
        <v>113</v>
      </c>
      <c r="G26" s="33">
        <v>1</v>
      </c>
    </row>
    <row r="27" spans="1:7" ht="38.25">
      <c r="A27" s="23" t="s">
        <v>56</v>
      </c>
      <c r="B27" s="24" t="s">
        <v>63</v>
      </c>
      <c r="C27" s="24" t="s">
        <v>47</v>
      </c>
      <c r="D27" s="24" t="s">
        <v>57</v>
      </c>
      <c r="E27" s="200" t="s">
        <v>226</v>
      </c>
      <c r="F27" s="25"/>
      <c r="G27" s="34">
        <f>G28</f>
        <v>3406.3</v>
      </c>
    </row>
    <row r="28" spans="1:7" ht="38.25">
      <c r="A28" s="18" t="s">
        <v>50</v>
      </c>
      <c r="B28" s="19" t="s">
        <v>63</v>
      </c>
      <c r="C28" s="19" t="s">
        <v>47</v>
      </c>
      <c r="D28" s="19" t="s">
        <v>57</v>
      </c>
      <c r="E28" s="37" t="s">
        <v>226</v>
      </c>
      <c r="F28" s="31"/>
      <c r="G28" s="32">
        <f>G29</f>
        <v>3406.3</v>
      </c>
    </row>
    <row r="29" spans="1:7" ht="12.75">
      <c r="A29" s="18" t="s">
        <v>54</v>
      </c>
      <c r="B29" s="19" t="s">
        <v>63</v>
      </c>
      <c r="C29" s="19" t="s">
        <v>47</v>
      </c>
      <c r="D29" s="19" t="s">
        <v>57</v>
      </c>
      <c r="E29" s="37" t="s">
        <v>226</v>
      </c>
      <c r="F29" s="19"/>
      <c r="G29" s="32">
        <f>G30+G34+G37</f>
        <v>3406.3</v>
      </c>
    </row>
    <row r="30" spans="1:7" ht="38.25">
      <c r="A30" s="71" t="s">
        <v>112</v>
      </c>
      <c r="B30" s="19" t="s">
        <v>63</v>
      </c>
      <c r="C30" s="19" t="s">
        <v>47</v>
      </c>
      <c r="D30" s="19" t="s">
        <v>57</v>
      </c>
      <c r="E30" s="37" t="s">
        <v>225</v>
      </c>
      <c r="F30" s="19" t="s">
        <v>114</v>
      </c>
      <c r="G30" s="32">
        <f>G31</f>
        <v>2995</v>
      </c>
    </row>
    <row r="31" spans="1:7" ht="12.75">
      <c r="A31" s="75" t="s">
        <v>171</v>
      </c>
      <c r="B31" s="21" t="s">
        <v>63</v>
      </c>
      <c r="C31" s="21" t="s">
        <v>47</v>
      </c>
      <c r="D31" s="21" t="s">
        <v>57</v>
      </c>
      <c r="E31" s="38" t="s">
        <v>225</v>
      </c>
      <c r="F31" s="21" t="s">
        <v>110</v>
      </c>
      <c r="G31" s="33">
        <f>G32+G33</f>
        <v>2995</v>
      </c>
    </row>
    <row r="32" spans="1:9" ht="12.75">
      <c r="A32" s="13" t="s">
        <v>220</v>
      </c>
      <c r="B32" s="21" t="s">
        <v>63</v>
      </c>
      <c r="C32" s="21" t="s">
        <v>47</v>
      </c>
      <c r="D32" s="21" t="s">
        <v>57</v>
      </c>
      <c r="E32" s="38" t="s">
        <v>225</v>
      </c>
      <c r="F32" s="21" t="s">
        <v>109</v>
      </c>
      <c r="G32" s="319">
        <v>2300</v>
      </c>
      <c r="I32" s="166"/>
    </row>
    <row r="33" spans="1:7" ht="38.25">
      <c r="A33" s="13" t="s">
        <v>253</v>
      </c>
      <c r="B33" s="21" t="s">
        <v>63</v>
      </c>
      <c r="C33" s="21" t="s">
        <v>47</v>
      </c>
      <c r="D33" s="21" t="s">
        <v>57</v>
      </c>
      <c r="E33" s="38" t="s">
        <v>225</v>
      </c>
      <c r="F33" s="21" t="s">
        <v>221</v>
      </c>
      <c r="G33" s="320">
        <v>695</v>
      </c>
    </row>
    <row r="34" spans="1:7" ht="18" customHeight="1">
      <c r="A34" s="74" t="s">
        <v>115</v>
      </c>
      <c r="B34" s="19" t="s">
        <v>63</v>
      </c>
      <c r="C34" s="19" t="s">
        <v>47</v>
      </c>
      <c r="D34" s="19" t="s">
        <v>57</v>
      </c>
      <c r="E34" s="19" t="s">
        <v>226</v>
      </c>
      <c r="F34" s="19" t="s">
        <v>51</v>
      </c>
      <c r="G34" s="321">
        <f>G35</f>
        <v>359.3</v>
      </c>
    </row>
    <row r="35" spans="1:7" ht="17.25" customHeight="1">
      <c r="A35" s="74" t="s">
        <v>116</v>
      </c>
      <c r="B35" s="19" t="s">
        <v>63</v>
      </c>
      <c r="C35" s="19" t="s">
        <v>47</v>
      </c>
      <c r="D35" s="19" t="s">
        <v>57</v>
      </c>
      <c r="E35" s="19" t="s">
        <v>227</v>
      </c>
      <c r="F35" s="19" t="s">
        <v>117</v>
      </c>
      <c r="G35" s="321">
        <f>G36</f>
        <v>359.3</v>
      </c>
    </row>
    <row r="36" spans="1:8" ht="25.5">
      <c r="A36" s="71" t="s">
        <v>174</v>
      </c>
      <c r="B36" s="19" t="s">
        <v>63</v>
      </c>
      <c r="C36" s="19" t="s">
        <v>47</v>
      </c>
      <c r="D36" s="19" t="s">
        <v>57</v>
      </c>
      <c r="E36" s="21" t="s">
        <v>227</v>
      </c>
      <c r="F36" s="19" t="s">
        <v>113</v>
      </c>
      <c r="G36" s="322">
        <v>359.3</v>
      </c>
      <c r="H36" s="17"/>
    </row>
    <row r="37" spans="1:7" ht="12.75">
      <c r="A37" s="76" t="s">
        <v>118</v>
      </c>
      <c r="B37" s="77" t="s">
        <v>63</v>
      </c>
      <c r="C37" s="77" t="s">
        <v>47</v>
      </c>
      <c r="D37" s="77" t="s">
        <v>57</v>
      </c>
      <c r="E37" s="19" t="s">
        <v>227</v>
      </c>
      <c r="F37" s="78" t="s">
        <v>209</v>
      </c>
      <c r="G37" s="32">
        <f>G38+G39+G40</f>
        <v>52</v>
      </c>
    </row>
    <row r="38" spans="1:7" ht="12.75">
      <c r="A38" s="79" t="s">
        <v>119</v>
      </c>
      <c r="B38" s="80" t="s">
        <v>63</v>
      </c>
      <c r="C38" s="80" t="s">
        <v>47</v>
      </c>
      <c r="D38" s="80" t="s">
        <v>57</v>
      </c>
      <c r="E38" s="21" t="s">
        <v>227</v>
      </c>
      <c r="F38" s="81" t="s">
        <v>267</v>
      </c>
      <c r="G38" s="33">
        <v>50</v>
      </c>
    </row>
    <row r="39" spans="1:7" ht="12.75">
      <c r="A39" s="79" t="s">
        <v>268</v>
      </c>
      <c r="B39" s="80" t="s">
        <v>63</v>
      </c>
      <c r="C39" s="80" t="s">
        <v>47</v>
      </c>
      <c r="D39" s="80" t="s">
        <v>57</v>
      </c>
      <c r="E39" s="21" t="s">
        <v>227</v>
      </c>
      <c r="F39" s="81" t="s">
        <v>208</v>
      </c>
      <c r="G39" s="33">
        <v>1</v>
      </c>
    </row>
    <row r="40" spans="1:7" ht="12.75">
      <c r="A40" s="79" t="s">
        <v>269</v>
      </c>
      <c r="B40" s="80" t="s">
        <v>63</v>
      </c>
      <c r="C40" s="80" t="s">
        <v>47</v>
      </c>
      <c r="D40" s="80" t="s">
        <v>57</v>
      </c>
      <c r="E40" s="21" t="s">
        <v>227</v>
      </c>
      <c r="F40" s="81" t="s">
        <v>270</v>
      </c>
      <c r="G40" s="33">
        <v>1</v>
      </c>
    </row>
    <row r="41" spans="1:7" ht="25.5">
      <c r="A41" s="82" t="s">
        <v>120</v>
      </c>
      <c r="B41" s="83" t="s">
        <v>108</v>
      </c>
      <c r="C41" s="83" t="s">
        <v>47</v>
      </c>
      <c r="D41" s="83" t="s">
        <v>59</v>
      </c>
      <c r="E41" s="181" t="s">
        <v>242</v>
      </c>
      <c r="F41" s="84"/>
      <c r="G41" s="148">
        <f>G42</f>
        <v>1351.4</v>
      </c>
    </row>
    <row r="42" spans="1:7" ht="38.25">
      <c r="A42" s="76" t="s">
        <v>50</v>
      </c>
      <c r="B42" s="77" t="s">
        <v>108</v>
      </c>
      <c r="C42" s="77" t="s">
        <v>47</v>
      </c>
      <c r="D42" s="77" t="s">
        <v>59</v>
      </c>
      <c r="E42" s="37" t="s">
        <v>242</v>
      </c>
      <c r="F42" s="78"/>
      <c r="G42" s="61">
        <f>G43</f>
        <v>1351.4</v>
      </c>
    </row>
    <row r="43" spans="1:7" ht="12.75">
      <c r="A43" s="76" t="s">
        <v>54</v>
      </c>
      <c r="B43" s="77" t="s">
        <v>108</v>
      </c>
      <c r="C43" s="77" t="s">
        <v>47</v>
      </c>
      <c r="D43" s="77" t="s">
        <v>59</v>
      </c>
      <c r="E43" s="37" t="s">
        <v>242</v>
      </c>
      <c r="F43" s="77"/>
      <c r="G43" s="32">
        <f>G44+G48+G51</f>
        <v>1351.4</v>
      </c>
    </row>
    <row r="44" spans="1:7" ht="38.25">
      <c r="A44" s="74" t="s">
        <v>112</v>
      </c>
      <c r="B44" s="77" t="s">
        <v>108</v>
      </c>
      <c r="C44" s="77" t="s">
        <v>47</v>
      </c>
      <c r="D44" s="77" t="s">
        <v>59</v>
      </c>
      <c r="E44" s="37" t="s">
        <v>236</v>
      </c>
      <c r="F44" s="85" t="s">
        <v>114</v>
      </c>
      <c r="G44" s="32">
        <f>G45</f>
        <v>1349</v>
      </c>
    </row>
    <row r="45" spans="1:7" ht="12.75">
      <c r="A45" s="75" t="s">
        <v>171</v>
      </c>
      <c r="B45" s="80" t="s">
        <v>108</v>
      </c>
      <c r="C45" s="80" t="s">
        <v>47</v>
      </c>
      <c r="D45" s="80" t="s">
        <v>59</v>
      </c>
      <c r="E45" s="38" t="s">
        <v>236</v>
      </c>
      <c r="F45" s="86" t="s">
        <v>110</v>
      </c>
      <c r="G45" s="33">
        <f>G46+G47</f>
        <v>1349</v>
      </c>
    </row>
    <row r="46" spans="1:9" ht="12.75">
      <c r="A46" s="13" t="s">
        <v>220</v>
      </c>
      <c r="B46" s="80" t="s">
        <v>108</v>
      </c>
      <c r="C46" s="80" t="s">
        <v>47</v>
      </c>
      <c r="D46" s="80" t="s">
        <v>59</v>
      </c>
      <c r="E46" s="38" t="s">
        <v>236</v>
      </c>
      <c r="F46" s="86" t="s">
        <v>109</v>
      </c>
      <c r="G46" s="33">
        <v>1036</v>
      </c>
      <c r="I46" s="166"/>
    </row>
    <row r="47" spans="1:7" ht="38.25">
      <c r="A47" s="13" t="s">
        <v>253</v>
      </c>
      <c r="B47" s="21" t="s">
        <v>108</v>
      </c>
      <c r="C47" s="21" t="s">
        <v>47</v>
      </c>
      <c r="D47" s="21" t="s">
        <v>59</v>
      </c>
      <c r="E47" s="38" t="s">
        <v>236</v>
      </c>
      <c r="F47" s="21" t="s">
        <v>221</v>
      </c>
      <c r="G47" s="33">
        <v>313</v>
      </c>
    </row>
    <row r="48" spans="1:7" ht="17.25" customHeight="1">
      <c r="A48" s="74" t="s">
        <v>172</v>
      </c>
      <c r="B48" s="77" t="s">
        <v>108</v>
      </c>
      <c r="C48" s="77" t="s">
        <v>47</v>
      </c>
      <c r="D48" s="77" t="s">
        <v>59</v>
      </c>
      <c r="E48" s="37" t="s">
        <v>241</v>
      </c>
      <c r="F48" s="85" t="s">
        <v>51</v>
      </c>
      <c r="G48" s="32">
        <f>G49</f>
        <v>2</v>
      </c>
    </row>
    <row r="49" spans="1:7" ht="25.5">
      <c r="A49" s="74" t="s">
        <v>173</v>
      </c>
      <c r="B49" s="77" t="s">
        <v>108</v>
      </c>
      <c r="C49" s="77" t="s">
        <v>47</v>
      </c>
      <c r="D49" s="77" t="s">
        <v>59</v>
      </c>
      <c r="E49" s="37" t="s">
        <v>241</v>
      </c>
      <c r="F49" s="85" t="s">
        <v>117</v>
      </c>
      <c r="G49" s="32">
        <f>G50</f>
        <v>2</v>
      </c>
    </row>
    <row r="50" spans="1:7" ht="12.75">
      <c r="A50" s="79" t="s">
        <v>60</v>
      </c>
      <c r="B50" s="21" t="s">
        <v>108</v>
      </c>
      <c r="C50" s="21" t="s">
        <v>47</v>
      </c>
      <c r="D50" s="21" t="s">
        <v>59</v>
      </c>
      <c r="E50" s="38" t="s">
        <v>241</v>
      </c>
      <c r="F50" s="21" t="s">
        <v>113</v>
      </c>
      <c r="G50" s="33">
        <v>2</v>
      </c>
    </row>
    <row r="51" spans="1:7" ht="12.75">
      <c r="A51" s="76" t="s">
        <v>118</v>
      </c>
      <c r="B51" s="77" t="s">
        <v>108</v>
      </c>
      <c r="C51" s="77" t="s">
        <v>47</v>
      </c>
      <c r="D51" s="77" t="s">
        <v>59</v>
      </c>
      <c r="E51" s="37" t="s">
        <v>241</v>
      </c>
      <c r="F51" s="78" t="s">
        <v>209</v>
      </c>
      <c r="G51" s="32">
        <f>G52</f>
        <v>0.4</v>
      </c>
    </row>
    <row r="52" spans="1:7" ht="12.75">
      <c r="A52" s="79" t="s">
        <v>269</v>
      </c>
      <c r="B52" s="80" t="s">
        <v>108</v>
      </c>
      <c r="C52" s="80" t="s">
        <v>47</v>
      </c>
      <c r="D52" s="80" t="s">
        <v>59</v>
      </c>
      <c r="E52" s="38" t="s">
        <v>241</v>
      </c>
      <c r="F52" s="81" t="s">
        <v>270</v>
      </c>
      <c r="G52" s="33">
        <v>0.4</v>
      </c>
    </row>
    <row r="53" spans="1:7" ht="12.75">
      <c r="A53" s="82" t="s">
        <v>61</v>
      </c>
      <c r="B53" s="83" t="s">
        <v>63</v>
      </c>
      <c r="C53" s="83" t="s">
        <v>47</v>
      </c>
      <c r="D53" s="83" t="s">
        <v>62</v>
      </c>
      <c r="E53" s="83"/>
      <c r="F53" s="83"/>
      <c r="G53" s="148">
        <f>G54</f>
        <v>10</v>
      </c>
    </row>
    <row r="54" spans="1:7" ht="12.75">
      <c r="A54" s="76" t="s">
        <v>61</v>
      </c>
      <c r="B54" s="77" t="s">
        <v>63</v>
      </c>
      <c r="C54" s="77" t="s">
        <v>47</v>
      </c>
      <c r="D54" s="77" t="s">
        <v>62</v>
      </c>
      <c r="E54" s="77" t="s">
        <v>228</v>
      </c>
      <c r="F54" s="77"/>
      <c r="G54" s="32">
        <f>G55</f>
        <v>10</v>
      </c>
    </row>
    <row r="55" spans="1:7" ht="12.75">
      <c r="A55" s="87" t="s">
        <v>121</v>
      </c>
      <c r="B55" s="77" t="s">
        <v>63</v>
      </c>
      <c r="C55" s="77" t="s">
        <v>47</v>
      </c>
      <c r="D55" s="77" t="s">
        <v>62</v>
      </c>
      <c r="E55" s="77" t="s">
        <v>228</v>
      </c>
      <c r="F55" s="77"/>
      <c r="G55" s="32">
        <f>G56</f>
        <v>10</v>
      </c>
    </row>
    <row r="56" spans="1:7" ht="15" customHeight="1">
      <c r="A56" s="74" t="s">
        <v>122</v>
      </c>
      <c r="B56" s="77" t="s">
        <v>63</v>
      </c>
      <c r="C56" s="77" t="s">
        <v>47</v>
      </c>
      <c r="D56" s="77" t="s">
        <v>62</v>
      </c>
      <c r="E56" s="77" t="s">
        <v>228</v>
      </c>
      <c r="F56" s="88" t="s">
        <v>210</v>
      </c>
      <c r="G56" s="33">
        <v>10</v>
      </c>
    </row>
    <row r="57" spans="1:7" ht="12.75">
      <c r="A57" s="82" t="s">
        <v>123</v>
      </c>
      <c r="B57" s="83" t="s">
        <v>63</v>
      </c>
      <c r="C57" s="83" t="s">
        <v>47</v>
      </c>
      <c r="D57" s="83" t="s">
        <v>76</v>
      </c>
      <c r="E57" s="84"/>
      <c r="F57" s="84"/>
      <c r="G57" s="89">
        <f>G58</f>
        <v>0.7</v>
      </c>
    </row>
    <row r="58" spans="1:7" ht="51">
      <c r="A58" s="179" t="s">
        <v>232</v>
      </c>
      <c r="B58" s="134" t="s">
        <v>63</v>
      </c>
      <c r="C58" s="134" t="s">
        <v>47</v>
      </c>
      <c r="D58" s="134" t="s">
        <v>76</v>
      </c>
      <c r="E58" s="91" t="s">
        <v>233</v>
      </c>
      <c r="F58" s="19"/>
      <c r="G58" s="32">
        <f>G59</f>
        <v>0.7</v>
      </c>
    </row>
    <row r="59" spans="1:7" ht="16.5" customHeight="1">
      <c r="A59" s="180" t="s">
        <v>234</v>
      </c>
      <c r="B59" s="134" t="s">
        <v>63</v>
      </c>
      <c r="C59" s="134" t="s">
        <v>47</v>
      </c>
      <c r="D59" s="134" t="s">
        <v>76</v>
      </c>
      <c r="E59" s="91" t="s">
        <v>233</v>
      </c>
      <c r="F59" s="19" t="s">
        <v>51</v>
      </c>
      <c r="G59" s="61">
        <f>G60</f>
        <v>0.7</v>
      </c>
    </row>
    <row r="60" spans="1:7" ht="25.5">
      <c r="A60" s="74" t="s">
        <v>173</v>
      </c>
      <c r="B60" s="19" t="s">
        <v>63</v>
      </c>
      <c r="C60" s="19" t="s">
        <v>47</v>
      </c>
      <c r="D60" s="19" t="s">
        <v>76</v>
      </c>
      <c r="E60" s="91" t="s">
        <v>233</v>
      </c>
      <c r="F60" s="19" t="s">
        <v>117</v>
      </c>
      <c r="G60" s="32">
        <f>G61</f>
        <v>0.7</v>
      </c>
    </row>
    <row r="61" spans="1:7" ht="25.5">
      <c r="A61" s="72" t="s">
        <v>174</v>
      </c>
      <c r="B61" s="21" t="s">
        <v>63</v>
      </c>
      <c r="C61" s="21" t="s">
        <v>47</v>
      </c>
      <c r="D61" s="21" t="s">
        <v>76</v>
      </c>
      <c r="E61" s="50" t="s">
        <v>233</v>
      </c>
      <c r="F61" s="21" t="s">
        <v>113</v>
      </c>
      <c r="G61" s="33">
        <v>0.7</v>
      </c>
    </row>
    <row r="62" spans="1:7" ht="12.75">
      <c r="A62" s="23" t="s">
        <v>64</v>
      </c>
      <c r="B62" s="24" t="s">
        <v>63</v>
      </c>
      <c r="C62" s="24" t="s">
        <v>49</v>
      </c>
      <c r="D62" s="24"/>
      <c r="E62" s="24"/>
      <c r="F62" s="24"/>
      <c r="G62" s="34">
        <f>G63</f>
        <v>137.3</v>
      </c>
    </row>
    <row r="63" spans="1:7" ht="12.75">
      <c r="A63" s="27" t="s">
        <v>65</v>
      </c>
      <c r="B63" s="28" t="s">
        <v>63</v>
      </c>
      <c r="C63" s="28" t="s">
        <v>49</v>
      </c>
      <c r="D63" s="28" t="s">
        <v>53</v>
      </c>
      <c r="E63" s="28"/>
      <c r="F63" s="28"/>
      <c r="G63" s="30">
        <f>G64</f>
        <v>137.3</v>
      </c>
    </row>
    <row r="64" spans="1:7" ht="12.75">
      <c r="A64" s="36" t="s">
        <v>152</v>
      </c>
      <c r="B64" s="37" t="s">
        <v>63</v>
      </c>
      <c r="C64" s="37" t="s">
        <v>49</v>
      </c>
      <c r="D64" s="37" t="s">
        <v>53</v>
      </c>
      <c r="E64" s="92" t="s">
        <v>229</v>
      </c>
      <c r="F64" s="37"/>
      <c r="G64" s="61">
        <f>G65</f>
        <v>137.3</v>
      </c>
    </row>
    <row r="65" spans="1:7" ht="25.5">
      <c r="A65" s="18" t="s">
        <v>66</v>
      </c>
      <c r="B65" s="19" t="s">
        <v>63</v>
      </c>
      <c r="C65" s="19" t="s">
        <v>49</v>
      </c>
      <c r="D65" s="19" t="s">
        <v>53</v>
      </c>
      <c r="E65" s="92" t="s">
        <v>229</v>
      </c>
      <c r="F65" s="19"/>
      <c r="G65" s="32">
        <f>G66+G70</f>
        <v>137.3</v>
      </c>
    </row>
    <row r="66" spans="1:7" ht="38.25">
      <c r="A66" s="74" t="s">
        <v>112</v>
      </c>
      <c r="B66" s="19" t="s">
        <v>63</v>
      </c>
      <c r="C66" s="19" t="s">
        <v>49</v>
      </c>
      <c r="D66" s="19" t="s">
        <v>53</v>
      </c>
      <c r="E66" s="92" t="s">
        <v>229</v>
      </c>
      <c r="F66" s="19" t="s">
        <v>114</v>
      </c>
      <c r="G66" s="32">
        <f>G67</f>
        <v>131.3</v>
      </c>
    </row>
    <row r="67" spans="1:7" ht="17.25" customHeight="1">
      <c r="A67" s="74" t="s">
        <v>171</v>
      </c>
      <c r="B67" s="19" t="s">
        <v>63</v>
      </c>
      <c r="C67" s="19" t="s">
        <v>49</v>
      </c>
      <c r="D67" s="19" t="s">
        <v>53</v>
      </c>
      <c r="E67" s="92" t="s">
        <v>229</v>
      </c>
      <c r="F67" s="19" t="s">
        <v>110</v>
      </c>
      <c r="G67" s="32">
        <f>G68+G69</f>
        <v>131.3</v>
      </c>
    </row>
    <row r="68" spans="1:7" ht="12.75">
      <c r="A68" s="13" t="s">
        <v>220</v>
      </c>
      <c r="B68" s="21" t="s">
        <v>63</v>
      </c>
      <c r="C68" s="21" t="s">
        <v>49</v>
      </c>
      <c r="D68" s="21" t="s">
        <v>53</v>
      </c>
      <c r="E68" s="70" t="s">
        <v>229</v>
      </c>
      <c r="F68" s="21" t="s">
        <v>109</v>
      </c>
      <c r="G68" s="33">
        <v>100.8</v>
      </c>
    </row>
    <row r="69" spans="1:7" ht="38.25">
      <c r="A69" s="13" t="s">
        <v>253</v>
      </c>
      <c r="B69" s="21" t="s">
        <v>63</v>
      </c>
      <c r="C69" s="21" t="s">
        <v>49</v>
      </c>
      <c r="D69" s="21" t="s">
        <v>53</v>
      </c>
      <c r="E69" s="70" t="s">
        <v>229</v>
      </c>
      <c r="F69" s="21" t="s">
        <v>221</v>
      </c>
      <c r="G69" s="33">
        <v>30.5</v>
      </c>
    </row>
    <row r="70" spans="1:7" ht="18" customHeight="1">
      <c r="A70" s="74" t="s">
        <v>172</v>
      </c>
      <c r="B70" s="19" t="s">
        <v>63</v>
      </c>
      <c r="C70" s="19" t="s">
        <v>49</v>
      </c>
      <c r="D70" s="19" t="s">
        <v>53</v>
      </c>
      <c r="E70" s="92" t="s">
        <v>229</v>
      </c>
      <c r="F70" s="19" t="s">
        <v>51</v>
      </c>
      <c r="G70" s="32">
        <f>G71</f>
        <v>6</v>
      </c>
    </row>
    <row r="71" spans="1:7" ht="25.5">
      <c r="A71" s="74" t="s">
        <v>173</v>
      </c>
      <c r="B71" s="19" t="s">
        <v>63</v>
      </c>
      <c r="C71" s="19" t="s">
        <v>49</v>
      </c>
      <c r="D71" s="19" t="s">
        <v>53</v>
      </c>
      <c r="E71" s="92" t="s">
        <v>229</v>
      </c>
      <c r="F71" s="19" t="s">
        <v>117</v>
      </c>
      <c r="G71" s="32">
        <f>G72</f>
        <v>6</v>
      </c>
    </row>
    <row r="72" spans="1:7" ht="25.5">
      <c r="A72" s="72" t="s">
        <v>174</v>
      </c>
      <c r="B72" s="21" t="s">
        <v>63</v>
      </c>
      <c r="C72" s="21" t="s">
        <v>49</v>
      </c>
      <c r="D72" s="21" t="s">
        <v>53</v>
      </c>
      <c r="E72" s="70" t="s">
        <v>229</v>
      </c>
      <c r="F72" s="21" t="s">
        <v>113</v>
      </c>
      <c r="G72" s="33">
        <v>6</v>
      </c>
    </row>
    <row r="73" spans="1:7" ht="12.75">
      <c r="A73" s="23" t="s">
        <v>67</v>
      </c>
      <c r="B73" s="24" t="s">
        <v>63</v>
      </c>
      <c r="C73" s="24" t="s">
        <v>57</v>
      </c>
      <c r="D73" s="24" t="s">
        <v>72</v>
      </c>
      <c r="E73" s="39"/>
      <c r="F73" s="39"/>
      <c r="G73" s="34">
        <f>G74</f>
        <v>47.8</v>
      </c>
    </row>
    <row r="74" spans="1:7" ht="12.75">
      <c r="A74" s="41" t="s">
        <v>68</v>
      </c>
      <c r="B74" s="37" t="s">
        <v>63</v>
      </c>
      <c r="C74" s="37" t="s">
        <v>57</v>
      </c>
      <c r="D74" s="37" t="s">
        <v>47</v>
      </c>
      <c r="E74" s="92" t="s">
        <v>230</v>
      </c>
      <c r="F74" s="41"/>
      <c r="G74" s="136">
        <f>G75</f>
        <v>47.8</v>
      </c>
    </row>
    <row r="75" spans="1:7" ht="38.25">
      <c r="A75" s="41" t="s">
        <v>69</v>
      </c>
      <c r="B75" s="37" t="s">
        <v>63</v>
      </c>
      <c r="C75" s="37" t="s">
        <v>57</v>
      </c>
      <c r="D75" s="37" t="s">
        <v>47</v>
      </c>
      <c r="E75" s="92" t="s">
        <v>230</v>
      </c>
      <c r="F75" s="90"/>
      <c r="G75" s="41">
        <f>G76+G80</f>
        <v>47.8</v>
      </c>
    </row>
    <row r="76" spans="1:7" ht="38.25">
      <c r="A76" s="74" t="s">
        <v>112</v>
      </c>
      <c r="B76" s="37" t="s">
        <v>63</v>
      </c>
      <c r="C76" s="37" t="s">
        <v>57</v>
      </c>
      <c r="D76" s="37" t="s">
        <v>47</v>
      </c>
      <c r="E76" s="92" t="s">
        <v>230</v>
      </c>
      <c r="F76" s="90">
        <v>100</v>
      </c>
      <c r="G76" s="171">
        <f>G77</f>
        <v>45.3</v>
      </c>
    </row>
    <row r="77" spans="1:7" ht="12.75">
      <c r="A77" s="75" t="s">
        <v>171</v>
      </c>
      <c r="B77" s="38" t="s">
        <v>63</v>
      </c>
      <c r="C77" s="38" t="s">
        <v>57</v>
      </c>
      <c r="D77" s="38" t="s">
        <v>47</v>
      </c>
      <c r="E77" s="70" t="s">
        <v>230</v>
      </c>
      <c r="F77" s="42">
        <v>120</v>
      </c>
      <c r="G77" s="146">
        <f>G78+G79</f>
        <v>45.3</v>
      </c>
    </row>
    <row r="78" spans="1:7" ht="12.75">
      <c r="A78" s="13" t="s">
        <v>220</v>
      </c>
      <c r="B78" s="38" t="s">
        <v>63</v>
      </c>
      <c r="C78" s="38" t="s">
        <v>57</v>
      </c>
      <c r="D78" s="38" t="s">
        <v>47</v>
      </c>
      <c r="E78" s="70" t="s">
        <v>230</v>
      </c>
      <c r="F78" s="42">
        <v>121</v>
      </c>
      <c r="G78" s="43">
        <v>34.8</v>
      </c>
    </row>
    <row r="79" spans="1:7" ht="38.25">
      <c r="A79" s="13" t="s">
        <v>253</v>
      </c>
      <c r="B79" s="38" t="s">
        <v>63</v>
      </c>
      <c r="C79" s="38" t="s">
        <v>57</v>
      </c>
      <c r="D79" s="38" t="s">
        <v>47</v>
      </c>
      <c r="E79" s="70" t="s">
        <v>230</v>
      </c>
      <c r="F79" s="42">
        <v>129</v>
      </c>
      <c r="G79" s="146">
        <v>10.5</v>
      </c>
    </row>
    <row r="80" spans="1:7" ht="18" customHeight="1">
      <c r="A80" s="74" t="s">
        <v>172</v>
      </c>
      <c r="B80" s="37" t="s">
        <v>63</v>
      </c>
      <c r="C80" s="37" t="s">
        <v>57</v>
      </c>
      <c r="D80" s="37" t="s">
        <v>47</v>
      </c>
      <c r="E80" s="92" t="s">
        <v>272</v>
      </c>
      <c r="F80" s="90">
        <v>200</v>
      </c>
      <c r="G80" s="41">
        <f>G81</f>
        <v>2.5</v>
      </c>
    </row>
    <row r="81" spans="1:7" ht="25.5">
      <c r="A81" s="74" t="s">
        <v>173</v>
      </c>
      <c r="B81" s="37" t="s">
        <v>63</v>
      </c>
      <c r="C81" s="37" t="s">
        <v>57</v>
      </c>
      <c r="D81" s="37" t="s">
        <v>47</v>
      </c>
      <c r="E81" s="92" t="s">
        <v>272</v>
      </c>
      <c r="F81" s="90">
        <v>240</v>
      </c>
      <c r="G81" s="41">
        <f>G82</f>
        <v>2.5</v>
      </c>
    </row>
    <row r="82" spans="1:7" ht="25.5">
      <c r="A82" s="72" t="s">
        <v>174</v>
      </c>
      <c r="B82" s="38" t="s">
        <v>63</v>
      </c>
      <c r="C82" s="38" t="s">
        <v>57</v>
      </c>
      <c r="D82" s="38" t="s">
        <v>47</v>
      </c>
      <c r="E82" s="70" t="s">
        <v>272</v>
      </c>
      <c r="F82" s="42">
        <v>244</v>
      </c>
      <c r="G82" s="43">
        <v>2.5</v>
      </c>
    </row>
    <row r="83" spans="1:7" ht="18" customHeight="1">
      <c r="A83" s="212" t="s">
        <v>299</v>
      </c>
      <c r="B83" s="149" t="s">
        <v>63</v>
      </c>
      <c r="C83" s="149" t="s">
        <v>71</v>
      </c>
      <c r="D83" s="149" t="s">
        <v>53</v>
      </c>
      <c r="E83" s="149" t="s">
        <v>300</v>
      </c>
      <c r="F83" s="149"/>
      <c r="G83" s="183">
        <f>G84</f>
        <v>200</v>
      </c>
    </row>
    <row r="84" spans="1:7" ht="15" customHeight="1">
      <c r="A84" s="74" t="s">
        <v>172</v>
      </c>
      <c r="B84" s="19" t="s">
        <v>63</v>
      </c>
      <c r="C84" s="19" t="s">
        <v>71</v>
      </c>
      <c r="D84" s="19" t="s">
        <v>53</v>
      </c>
      <c r="E84" s="161" t="s">
        <v>300</v>
      </c>
      <c r="F84" s="19" t="s">
        <v>51</v>
      </c>
      <c r="G84" s="274">
        <f>G85</f>
        <v>200</v>
      </c>
    </row>
    <row r="85" spans="1:7" ht="25.5">
      <c r="A85" s="74" t="s">
        <v>173</v>
      </c>
      <c r="B85" s="19" t="s">
        <v>63</v>
      </c>
      <c r="C85" s="19" t="s">
        <v>71</v>
      </c>
      <c r="D85" s="19" t="s">
        <v>53</v>
      </c>
      <c r="E85" s="161" t="s">
        <v>300</v>
      </c>
      <c r="F85" s="19" t="s">
        <v>117</v>
      </c>
      <c r="G85" s="274">
        <f>G86</f>
        <v>200</v>
      </c>
    </row>
    <row r="86" spans="1:7" ht="25.5">
      <c r="A86" s="72" t="s">
        <v>174</v>
      </c>
      <c r="B86" s="196" t="s">
        <v>63</v>
      </c>
      <c r="C86" s="196" t="s">
        <v>71</v>
      </c>
      <c r="D86" s="196" t="s">
        <v>53</v>
      </c>
      <c r="E86" s="273" t="s">
        <v>300</v>
      </c>
      <c r="F86" s="196" t="s">
        <v>113</v>
      </c>
      <c r="G86" s="224">
        <v>200</v>
      </c>
    </row>
    <row r="87" spans="1:7" ht="12.75">
      <c r="A87" s="23" t="s">
        <v>149</v>
      </c>
      <c r="B87" s="24" t="s">
        <v>63</v>
      </c>
      <c r="C87" s="24" t="s">
        <v>73</v>
      </c>
      <c r="D87" s="24"/>
      <c r="E87" s="25"/>
      <c r="F87" s="25"/>
      <c r="G87" s="34">
        <f>G88</f>
        <v>3430</v>
      </c>
    </row>
    <row r="88" spans="1:7" ht="12.75">
      <c r="A88" s="55" t="s">
        <v>74</v>
      </c>
      <c r="B88" s="37" t="s">
        <v>63</v>
      </c>
      <c r="C88" s="37" t="s">
        <v>73</v>
      </c>
      <c r="D88" s="37" t="s">
        <v>47</v>
      </c>
      <c r="E88" s="93"/>
      <c r="F88" s="93"/>
      <c r="G88" s="61">
        <f>G89</f>
        <v>3430</v>
      </c>
    </row>
    <row r="89" spans="1:7" ht="12.75">
      <c r="A89" s="18" t="s">
        <v>153</v>
      </c>
      <c r="B89" s="37" t="s">
        <v>63</v>
      </c>
      <c r="C89" s="37" t="s">
        <v>73</v>
      </c>
      <c r="D89" s="37" t="s">
        <v>47</v>
      </c>
      <c r="E89" s="93" t="s">
        <v>243</v>
      </c>
      <c r="F89" s="93"/>
      <c r="G89" s="61">
        <f>G90+G93</f>
        <v>3430</v>
      </c>
    </row>
    <row r="90" spans="1:7" ht="25.5">
      <c r="A90" s="129" t="s">
        <v>124</v>
      </c>
      <c r="B90" s="38" t="s">
        <v>63</v>
      </c>
      <c r="C90" s="38" t="s">
        <v>73</v>
      </c>
      <c r="D90" s="38" t="s">
        <v>47</v>
      </c>
      <c r="E90" s="38" t="s">
        <v>244</v>
      </c>
      <c r="F90" s="80" t="s">
        <v>126</v>
      </c>
      <c r="G90" s="35">
        <f>G91</f>
        <v>2900</v>
      </c>
    </row>
    <row r="91" spans="1:7" ht="12.75">
      <c r="A91" s="129" t="s">
        <v>125</v>
      </c>
      <c r="B91" s="38" t="s">
        <v>63</v>
      </c>
      <c r="C91" s="38" t="s">
        <v>73</v>
      </c>
      <c r="D91" s="38" t="s">
        <v>47</v>
      </c>
      <c r="E91" s="38" t="s">
        <v>244</v>
      </c>
      <c r="F91" s="80" t="s">
        <v>127</v>
      </c>
      <c r="G91" s="35">
        <f>G92</f>
        <v>2900</v>
      </c>
    </row>
    <row r="92" spans="1:7" ht="38.25">
      <c r="A92" s="129" t="s">
        <v>178</v>
      </c>
      <c r="B92" s="38" t="s">
        <v>63</v>
      </c>
      <c r="C92" s="38" t="s">
        <v>73</v>
      </c>
      <c r="D92" s="38" t="s">
        <v>47</v>
      </c>
      <c r="E92" s="38" t="s">
        <v>244</v>
      </c>
      <c r="F92" s="80" t="s">
        <v>128</v>
      </c>
      <c r="G92" s="35">
        <v>2900</v>
      </c>
    </row>
    <row r="93" spans="1:7" ht="12.75">
      <c r="A93" s="47" t="s">
        <v>75</v>
      </c>
      <c r="B93" s="48" t="s">
        <v>63</v>
      </c>
      <c r="C93" s="48" t="s">
        <v>73</v>
      </c>
      <c r="D93" s="48" t="s">
        <v>47</v>
      </c>
      <c r="E93" s="178" t="s">
        <v>245</v>
      </c>
      <c r="F93" s="48"/>
      <c r="G93" s="277">
        <f>G95</f>
        <v>530</v>
      </c>
    </row>
    <row r="94" spans="1:7" ht="15.75" customHeight="1">
      <c r="A94" s="18" t="s">
        <v>154</v>
      </c>
      <c r="B94" s="19" t="s">
        <v>63</v>
      </c>
      <c r="C94" s="19" t="s">
        <v>73</v>
      </c>
      <c r="D94" s="19" t="s">
        <v>47</v>
      </c>
      <c r="E94" s="19" t="s">
        <v>245</v>
      </c>
      <c r="F94" s="37"/>
      <c r="G94" s="158">
        <f>G95</f>
        <v>530</v>
      </c>
    </row>
    <row r="95" spans="1:7" ht="25.5">
      <c r="A95" s="129" t="s">
        <v>124</v>
      </c>
      <c r="B95" s="21" t="s">
        <v>63</v>
      </c>
      <c r="C95" s="21" t="s">
        <v>73</v>
      </c>
      <c r="D95" s="21" t="s">
        <v>47</v>
      </c>
      <c r="E95" s="21" t="s">
        <v>245</v>
      </c>
      <c r="F95" s="21" t="s">
        <v>126</v>
      </c>
      <c r="G95" s="254">
        <f>G96</f>
        <v>530</v>
      </c>
    </row>
    <row r="96" spans="1:7" ht="12.75">
      <c r="A96" s="129" t="s">
        <v>125</v>
      </c>
      <c r="B96" s="21" t="s">
        <v>63</v>
      </c>
      <c r="C96" s="21" t="s">
        <v>73</v>
      </c>
      <c r="D96" s="21" t="s">
        <v>47</v>
      </c>
      <c r="E96" s="21" t="s">
        <v>245</v>
      </c>
      <c r="F96" s="21" t="s">
        <v>127</v>
      </c>
      <c r="G96" s="254">
        <f>G97</f>
        <v>530</v>
      </c>
    </row>
    <row r="97" spans="1:9" ht="38.25">
      <c r="A97" s="129" t="s">
        <v>178</v>
      </c>
      <c r="B97" s="21" t="s">
        <v>63</v>
      </c>
      <c r="C97" s="21" t="s">
        <v>73</v>
      </c>
      <c r="D97" s="21" t="s">
        <v>47</v>
      </c>
      <c r="E97" s="21" t="s">
        <v>245</v>
      </c>
      <c r="F97" s="21" t="s">
        <v>128</v>
      </c>
      <c r="G97" s="254">
        <v>530</v>
      </c>
      <c r="I97" s="166"/>
    </row>
    <row r="98" spans="1:7" ht="12.75">
      <c r="A98" s="198" t="s">
        <v>217</v>
      </c>
      <c r="B98" s="191" t="s">
        <v>63</v>
      </c>
      <c r="C98" s="191" t="s">
        <v>215</v>
      </c>
      <c r="D98" s="191" t="s">
        <v>47</v>
      </c>
      <c r="E98" s="181" t="s">
        <v>246</v>
      </c>
      <c r="F98" s="191"/>
      <c r="G98" s="306">
        <f>G99</f>
        <v>280</v>
      </c>
    </row>
    <row r="99" spans="1:7" ht="12.75">
      <c r="A99" s="197" t="s">
        <v>216</v>
      </c>
      <c r="B99" s="21" t="s">
        <v>63</v>
      </c>
      <c r="C99" s="21" t="s">
        <v>215</v>
      </c>
      <c r="D99" s="21" t="s">
        <v>47</v>
      </c>
      <c r="E99" s="38" t="s">
        <v>247</v>
      </c>
      <c r="F99" s="196"/>
      <c r="G99" s="177">
        <f>G100</f>
        <v>280</v>
      </c>
    </row>
    <row r="100" spans="1:7" ht="12.75">
      <c r="A100" s="22" t="s">
        <v>216</v>
      </c>
      <c r="B100" s="21" t="s">
        <v>63</v>
      </c>
      <c r="C100" s="21" t="s">
        <v>215</v>
      </c>
      <c r="D100" s="21" t="s">
        <v>47</v>
      </c>
      <c r="E100" s="38" t="s">
        <v>247</v>
      </c>
      <c r="F100" s="196" t="s">
        <v>55</v>
      </c>
      <c r="G100" s="177">
        <f>G101</f>
        <v>280</v>
      </c>
    </row>
    <row r="101" spans="1:7" ht="12.75">
      <c r="A101" s="122" t="s">
        <v>380</v>
      </c>
      <c r="B101" s="21" t="s">
        <v>63</v>
      </c>
      <c r="C101" s="21" t="s">
        <v>215</v>
      </c>
      <c r="D101" s="21" t="s">
        <v>47</v>
      </c>
      <c r="E101" s="38" t="s">
        <v>247</v>
      </c>
      <c r="F101" s="196" t="s">
        <v>378</v>
      </c>
      <c r="G101" s="177">
        <f>G102</f>
        <v>280</v>
      </c>
    </row>
    <row r="102" spans="1:7" ht="12.75">
      <c r="A102" s="318" t="s">
        <v>381</v>
      </c>
      <c r="B102" s="21" t="s">
        <v>63</v>
      </c>
      <c r="C102" s="21" t="s">
        <v>215</v>
      </c>
      <c r="D102" s="21" t="s">
        <v>47</v>
      </c>
      <c r="E102" s="38" t="s">
        <v>247</v>
      </c>
      <c r="F102" s="196" t="s">
        <v>379</v>
      </c>
      <c r="G102" s="254">
        <v>280</v>
      </c>
    </row>
    <row r="103" spans="1:7" ht="12.75">
      <c r="A103" s="252" t="s">
        <v>271</v>
      </c>
      <c r="B103" s="149" t="s">
        <v>63</v>
      </c>
      <c r="C103" s="149" t="s">
        <v>62</v>
      </c>
      <c r="D103" s="149" t="s">
        <v>47</v>
      </c>
      <c r="E103" s="233"/>
      <c r="F103" s="149"/>
      <c r="G103" s="307">
        <f>G104</f>
        <v>50</v>
      </c>
    </row>
    <row r="104" spans="1:7" ht="15.75" customHeight="1">
      <c r="A104" s="74" t="s">
        <v>172</v>
      </c>
      <c r="B104" s="21" t="s">
        <v>63</v>
      </c>
      <c r="C104" s="21" t="s">
        <v>62</v>
      </c>
      <c r="D104" s="21" t="s">
        <v>47</v>
      </c>
      <c r="E104" s="70" t="s">
        <v>273</v>
      </c>
      <c r="F104" s="21" t="s">
        <v>51</v>
      </c>
      <c r="G104" s="254">
        <f>G105</f>
        <v>50</v>
      </c>
    </row>
    <row r="105" spans="1:7" ht="25.5">
      <c r="A105" s="74" t="s">
        <v>173</v>
      </c>
      <c r="B105" s="21" t="s">
        <v>63</v>
      </c>
      <c r="C105" s="21" t="s">
        <v>62</v>
      </c>
      <c r="D105" s="21" t="s">
        <v>47</v>
      </c>
      <c r="E105" s="70" t="s">
        <v>273</v>
      </c>
      <c r="F105" s="21" t="s">
        <v>117</v>
      </c>
      <c r="G105" s="254">
        <f>G106</f>
        <v>50</v>
      </c>
    </row>
    <row r="106" spans="1:7" ht="25.5">
      <c r="A106" s="72" t="s">
        <v>174</v>
      </c>
      <c r="B106" s="21" t="s">
        <v>63</v>
      </c>
      <c r="C106" s="21" t="s">
        <v>62</v>
      </c>
      <c r="D106" s="21" t="s">
        <v>47</v>
      </c>
      <c r="E106" s="70" t="s">
        <v>273</v>
      </c>
      <c r="F106" s="21" t="s">
        <v>113</v>
      </c>
      <c r="G106" s="254">
        <v>50</v>
      </c>
    </row>
    <row r="107" spans="1:7" ht="15.75">
      <c r="A107" s="188" t="s">
        <v>165</v>
      </c>
      <c r="B107" s="189" t="s">
        <v>63</v>
      </c>
      <c r="C107" s="189" t="s">
        <v>76</v>
      </c>
      <c r="D107" s="189" t="s">
        <v>72</v>
      </c>
      <c r="E107" s="189"/>
      <c r="F107" s="189"/>
      <c r="G107" s="190" t="str">
        <f>G108</f>
        <v>6,1</v>
      </c>
    </row>
    <row r="108" spans="1:7" ht="12.75">
      <c r="A108" s="208" t="s">
        <v>166</v>
      </c>
      <c r="B108" s="216" t="s">
        <v>63</v>
      </c>
      <c r="C108" s="216" t="s">
        <v>76</v>
      </c>
      <c r="D108" s="216" t="s">
        <v>47</v>
      </c>
      <c r="E108" s="206" t="s">
        <v>231</v>
      </c>
      <c r="F108" s="216"/>
      <c r="G108" s="228" t="str">
        <f>G109</f>
        <v>6,1</v>
      </c>
    </row>
    <row r="109" spans="1:7" ht="12.75">
      <c r="A109" s="22" t="s">
        <v>163</v>
      </c>
      <c r="B109" s="80" t="s">
        <v>63</v>
      </c>
      <c r="C109" s="80" t="s">
        <v>76</v>
      </c>
      <c r="D109" s="80" t="s">
        <v>47</v>
      </c>
      <c r="E109" s="38" t="s">
        <v>248</v>
      </c>
      <c r="F109" s="80" t="s">
        <v>161</v>
      </c>
      <c r="G109" s="154" t="str">
        <f>G110</f>
        <v>6,1</v>
      </c>
    </row>
    <row r="110" spans="1:7" ht="12.75">
      <c r="A110" s="22" t="s">
        <v>164</v>
      </c>
      <c r="B110" s="80" t="s">
        <v>63</v>
      </c>
      <c r="C110" s="80" t="s">
        <v>76</v>
      </c>
      <c r="D110" s="80" t="s">
        <v>47</v>
      </c>
      <c r="E110" s="38" t="s">
        <v>248</v>
      </c>
      <c r="F110" s="80" t="s">
        <v>162</v>
      </c>
      <c r="G110" s="154" t="s">
        <v>307</v>
      </c>
    </row>
    <row r="111" spans="1:7" ht="25.5">
      <c r="A111" s="162" t="s">
        <v>250</v>
      </c>
      <c r="B111" s="186" t="s">
        <v>63</v>
      </c>
      <c r="C111" s="187">
        <v>14</v>
      </c>
      <c r="D111" s="186" t="s">
        <v>72</v>
      </c>
      <c r="E111" s="181" t="s">
        <v>239</v>
      </c>
      <c r="F111" s="187"/>
      <c r="G111" s="182">
        <f>G112</f>
        <v>17.2</v>
      </c>
    </row>
    <row r="112" spans="1:7" ht="12.75">
      <c r="A112" s="225" t="s">
        <v>237</v>
      </c>
      <c r="B112" s="222" t="s">
        <v>63</v>
      </c>
      <c r="C112" s="226">
        <v>14</v>
      </c>
      <c r="D112" s="222" t="s">
        <v>53</v>
      </c>
      <c r="E112" s="203" t="s">
        <v>249</v>
      </c>
      <c r="F112" s="226">
        <v>500</v>
      </c>
      <c r="G112" s="227">
        <f>G113+G114</f>
        <v>17.2</v>
      </c>
    </row>
    <row r="113" spans="1:7" ht="12.75">
      <c r="A113" s="22" t="s">
        <v>238</v>
      </c>
      <c r="B113" s="195" t="s">
        <v>63</v>
      </c>
      <c r="C113" s="194">
        <v>14</v>
      </c>
      <c r="D113" s="195" t="s">
        <v>53</v>
      </c>
      <c r="E113" s="196" t="s">
        <v>249</v>
      </c>
      <c r="F113" s="194">
        <v>540</v>
      </c>
      <c r="G113" s="224">
        <v>5</v>
      </c>
    </row>
    <row r="114" spans="1:9" ht="12.75">
      <c r="A114" s="22" t="s">
        <v>238</v>
      </c>
      <c r="B114" s="195" t="s">
        <v>413</v>
      </c>
      <c r="C114" s="194">
        <v>14</v>
      </c>
      <c r="D114" s="195" t="s">
        <v>53</v>
      </c>
      <c r="E114" s="196" t="s">
        <v>249</v>
      </c>
      <c r="F114" s="194">
        <v>540</v>
      </c>
      <c r="G114" s="224">
        <v>12.2</v>
      </c>
      <c r="I114" s="256"/>
    </row>
    <row r="115" spans="1:7" ht="28.5">
      <c r="A115" s="185" t="s">
        <v>235</v>
      </c>
      <c r="B115" s="155" t="s">
        <v>63</v>
      </c>
      <c r="C115" s="169"/>
      <c r="D115" s="155"/>
      <c r="E115" s="149"/>
      <c r="F115" s="169"/>
      <c r="G115" s="184">
        <f>G116+G132+G120+G124+G128+G139+G143+G147+G151+G155+G159+G163+G167</f>
        <v>10850</v>
      </c>
    </row>
    <row r="116" spans="1:7" ht="25.5">
      <c r="A116" s="263" t="s">
        <v>305</v>
      </c>
      <c r="B116" s="151" t="s">
        <v>63</v>
      </c>
      <c r="C116" s="151" t="s">
        <v>71</v>
      </c>
      <c r="D116" s="151" t="s">
        <v>49</v>
      </c>
      <c r="E116" s="151" t="s">
        <v>314</v>
      </c>
      <c r="F116" s="151"/>
      <c r="G116" s="159">
        <f>G117</f>
        <v>121.6</v>
      </c>
    </row>
    <row r="117" spans="1:7" ht="15.75" customHeight="1">
      <c r="A117" s="74" t="s">
        <v>172</v>
      </c>
      <c r="B117" s="19" t="s">
        <v>63</v>
      </c>
      <c r="C117" s="19" t="s">
        <v>71</v>
      </c>
      <c r="D117" s="19" t="s">
        <v>49</v>
      </c>
      <c r="E117" s="57" t="s">
        <v>314</v>
      </c>
      <c r="F117" s="19" t="s">
        <v>51</v>
      </c>
      <c r="G117" s="32">
        <f>G118</f>
        <v>121.6</v>
      </c>
    </row>
    <row r="118" spans="1:7" ht="24" customHeight="1">
      <c r="A118" s="74" t="s">
        <v>173</v>
      </c>
      <c r="B118" s="19" t="s">
        <v>63</v>
      </c>
      <c r="C118" s="19" t="s">
        <v>71</v>
      </c>
      <c r="D118" s="19" t="s">
        <v>49</v>
      </c>
      <c r="E118" s="57" t="s">
        <v>314</v>
      </c>
      <c r="F118" s="19" t="s">
        <v>117</v>
      </c>
      <c r="G118" s="32">
        <f>G119</f>
        <v>121.6</v>
      </c>
    </row>
    <row r="119" spans="1:7" ht="25.5">
      <c r="A119" s="75" t="s">
        <v>174</v>
      </c>
      <c r="B119" s="21" t="s">
        <v>63</v>
      </c>
      <c r="C119" s="21" t="s">
        <v>71</v>
      </c>
      <c r="D119" s="21" t="s">
        <v>49</v>
      </c>
      <c r="E119" s="45" t="s">
        <v>314</v>
      </c>
      <c r="F119" s="21" t="s">
        <v>113</v>
      </c>
      <c r="G119" s="33">
        <v>121.6</v>
      </c>
    </row>
    <row r="120" spans="1:7" ht="25.5">
      <c r="A120" s="150" t="s">
        <v>342</v>
      </c>
      <c r="B120" s="149" t="s">
        <v>63</v>
      </c>
      <c r="C120" s="149" t="s">
        <v>71</v>
      </c>
      <c r="D120" s="149" t="s">
        <v>53</v>
      </c>
      <c r="E120" s="233" t="s">
        <v>324</v>
      </c>
      <c r="F120" s="239"/>
      <c r="G120" s="159">
        <f>G121</f>
        <v>66</v>
      </c>
    </row>
    <row r="121" spans="1:7" ht="15" customHeight="1">
      <c r="A121" s="74" t="s">
        <v>172</v>
      </c>
      <c r="B121" s="19" t="s">
        <v>63</v>
      </c>
      <c r="C121" s="19" t="s">
        <v>71</v>
      </c>
      <c r="D121" s="19" t="s">
        <v>53</v>
      </c>
      <c r="E121" s="92" t="s">
        <v>324</v>
      </c>
      <c r="F121" s="19" t="s">
        <v>51</v>
      </c>
      <c r="G121" s="158">
        <f>G122</f>
        <v>66</v>
      </c>
    </row>
    <row r="122" spans="1:7" ht="22.5" customHeight="1">
      <c r="A122" s="74" t="s">
        <v>173</v>
      </c>
      <c r="B122" s="19" t="s">
        <v>63</v>
      </c>
      <c r="C122" s="19" t="s">
        <v>71</v>
      </c>
      <c r="D122" s="19" t="s">
        <v>53</v>
      </c>
      <c r="E122" s="92" t="s">
        <v>324</v>
      </c>
      <c r="F122" s="19" t="s">
        <v>117</v>
      </c>
      <c r="G122" s="158">
        <f>G123</f>
        <v>66</v>
      </c>
    </row>
    <row r="123" spans="1:9" ht="25.5">
      <c r="A123" s="75" t="s">
        <v>174</v>
      </c>
      <c r="B123" s="21" t="s">
        <v>63</v>
      </c>
      <c r="C123" s="21" t="s">
        <v>71</v>
      </c>
      <c r="D123" s="21" t="s">
        <v>53</v>
      </c>
      <c r="E123" s="301" t="s">
        <v>324</v>
      </c>
      <c r="F123" s="196" t="s">
        <v>113</v>
      </c>
      <c r="G123" s="177">
        <v>66</v>
      </c>
      <c r="H123" s="132"/>
      <c r="I123" s="132"/>
    </row>
    <row r="124" spans="1:7" ht="38.25">
      <c r="A124" s="150" t="s">
        <v>304</v>
      </c>
      <c r="B124" s="149" t="s">
        <v>63</v>
      </c>
      <c r="C124" s="149" t="s">
        <v>71</v>
      </c>
      <c r="D124" s="149" t="s">
        <v>53</v>
      </c>
      <c r="E124" s="233" t="s">
        <v>323</v>
      </c>
      <c r="F124" s="239"/>
      <c r="G124" s="240">
        <f>G125</f>
        <v>5</v>
      </c>
    </row>
    <row r="125" spans="1:7" ht="15" customHeight="1">
      <c r="A125" s="74" t="s">
        <v>172</v>
      </c>
      <c r="B125" s="19" t="s">
        <v>63</v>
      </c>
      <c r="C125" s="19" t="s">
        <v>71</v>
      </c>
      <c r="D125" s="19" t="s">
        <v>53</v>
      </c>
      <c r="E125" s="92" t="s">
        <v>323</v>
      </c>
      <c r="F125" s="19" t="s">
        <v>51</v>
      </c>
      <c r="G125" s="158">
        <f>G126</f>
        <v>5</v>
      </c>
    </row>
    <row r="126" spans="1:7" ht="25.5" customHeight="1">
      <c r="A126" s="74" t="s">
        <v>173</v>
      </c>
      <c r="B126" s="19" t="s">
        <v>63</v>
      </c>
      <c r="C126" s="19" t="s">
        <v>71</v>
      </c>
      <c r="D126" s="19" t="s">
        <v>53</v>
      </c>
      <c r="E126" s="92" t="s">
        <v>323</v>
      </c>
      <c r="F126" s="19" t="s">
        <v>117</v>
      </c>
      <c r="G126" s="158">
        <f>G127</f>
        <v>5</v>
      </c>
    </row>
    <row r="127" spans="1:7" ht="25.5">
      <c r="A127" s="75" t="s">
        <v>174</v>
      </c>
      <c r="B127" s="21" t="s">
        <v>63</v>
      </c>
      <c r="C127" s="21" t="s">
        <v>71</v>
      </c>
      <c r="D127" s="21" t="s">
        <v>53</v>
      </c>
      <c r="E127" s="70" t="s">
        <v>323</v>
      </c>
      <c r="F127" s="21" t="s">
        <v>113</v>
      </c>
      <c r="G127" s="177">
        <v>5</v>
      </c>
    </row>
    <row r="128" spans="1:7" ht="39.75" customHeight="1">
      <c r="A128" s="150" t="s">
        <v>303</v>
      </c>
      <c r="B128" s="149" t="s">
        <v>63</v>
      </c>
      <c r="C128" s="149" t="s">
        <v>57</v>
      </c>
      <c r="D128" s="149" t="s">
        <v>70</v>
      </c>
      <c r="E128" s="233" t="s">
        <v>322</v>
      </c>
      <c r="F128" s="239"/>
      <c r="G128" s="240">
        <f>G129</f>
        <v>2182.8999999999996</v>
      </c>
    </row>
    <row r="129" spans="1:7" ht="13.5" customHeight="1">
      <c r="A129" s="74" t="s">
        <v>172</v>
      </c>
      <c r="B129" s="19" t="s">
        <v>63</v>
      </c>
      <c r="C129" s="19" t="s">
        <v>57</v>
      </c>
      <c r="D129" s="19" t="s">
        <v>70</v>
      </c>
      <c r="E129" s="92" t="s">
        <v>322</v>
      </c>
      <c r="F129" s="19" t="s">
        <v>51</v>
      </c>
      <c r="G129" s="158">
        <f>G130</f>
        <v>2182.8999999999996</v>
      </c>
    </row>
    <row r="130" spans="1:7" ht="27" customHeight="1">
      <c r="A130" s="74" t="s">
        <v>173</v>
      </c>
      <c r="B130" s="19" t="s">
        <v>63</v>
      </c>
      <c r="C130" s="19" t="s">
        <v>57</v>
      </c>
      <c r="D130" s="19" t="s">
        <v>70</v>
      </c>
      <c r="E130" s="92" t="s">
        <v>322</v>
      </c>
      <c r="F130" s="19" t="s">
        <v>117</v>
      </c>
      <c r="G130" s="158">
        <f>G131</f>
        <v>2182.8999999999996</v>
      </c>
    </row>
    <row r="131" spans="1:7" ht="25.5">
      <c r="A131" s="75" t="s">
        <v>174</v>
      </c>
      <c r="B131" s="21" t="s">
        <v>63</v>
      </c>
      <c r="C131" s="21" t="s">
        <v>57</v>
      </c>
      <c r="D131" s="21" t="s">
        <v>70</v>
      </c>
      <c r="E131" s="70" t="s">
        <v>322</v>
      </c>
      <c r="F131" s="21" t="s">
        <v>113</v>
      </c>
      <c r="G131" s="177">
        <f>889.8+1293.1</f>
        <v>2182.8999999999996</v>
      </c>
    </row>
    <row r="132" spans="1:7" ht="43.5" customHeight="1">
      <c r="A132" s="244" t="s">
        <v>306</v>
      </c>
      <c r="B132" s="151" t="s">
        <v>63</v>
      </c>
      <c r="C132" s="151" t="s">
        <v>71</v>
      </c>
      <c r="D132" s="151" t="s">
        <v>47</v>
      </c>
      <c r="E132" s="233"/>
      <c r="F132" s="151"/>
      <c r="G132" s="159">
        <f>G133+G136</f>
        <v>7522.9</v>
      </c>
    </row>
    <row r="133" spans="1:7" ht="24.75" customHeight="1">
      <c r="A133" s="74" t="s">
        <v>275</v>
      </c>
      <c r="B133" s="19" t="s">
        <v>63</v>
      </c>
      <c r="C133" s="19" t="s">
        <v>71</v>
      </c>
      <c r="D133" s="19" t="s">
        <v>47</v>
      </c>
      <c r="E133" s="302" t="s">
        <v>321</v>
      </c>
      <c r="F133" s="161" t="s">
        <v>276</v>
      </c>
      <c r="G133" s="158">
        <f>G134</f>
        <v>7222.9</v>
      </c>
    </row>
    <row r="134" spans="1:7" ht="12" customHeight="1">
      <c r="A134" s="74" t="s">
        <v>329</v>
      </c>
      <c r="B134" s="19" t="s">
        <v>63</v>
      </c>
      <c r="C134" s="19" t="s">
        <v>71</v>
      </c>
      <c r="D134" s="19" t="s">
        <v>47</v>
      </c>
      <c r="E134" s="302" t="s">
        <v>321</v>
      </c>
      <c r="F134" s="161" t="s">
        <v>327</v>
      </c>
      <c r="G134" s="158">
        <f>G135</f>
        <v>7222.9</v>
      </c>
    </row>
    <row r="135" spans="1:7" ht="25.5">
      <c r="A135" s="75" t="s">
        <v>328</v>
      </c>
      <c r="B135" s="21" t="s">
        <v>63</v>
      </c>
      <c r="C135" s="21" t="s">
        <v>71</v>
      </c>
      <c r="D135" s="21" t="s">
        <v>47</v>
      </c>
      <c r="E135" s="301" t="s">
        <v>321</v>
      </c>
      <c r="F135" s="196" t="s">
        <v>326</v>
      </c>
      <c r="G135" s="177">
        <f>7150.7+72.2</f>
        <v>7222.9</v>
      </c>
    </row>
    <row r="136" spans="1:8" ht="15.75" customHeight="1">
      <c r="A136" s="74" t="s">
        <v>172</v>
      </c>
      <c r="B136" s="19" t="s">
        <v>63</v>
      </c>
      <c r="C136" s="19" t="s">
        <v>71</v>
      </c>
      <c r="D136" s="19" t="s">
        <v>47</v>
      </c>
      <c r="E136" s="302" t="s">
        <v>321</v>
      </c>
      <c r="F136" s="161" t="s">
        <v>51</v>
      </c>
      <c r="G136" s="158">
        <f>G137</f>
        <v>300</v>
      </c>
      <c r="H136" s="242"/>
    </row>
    <row r="137" spans="1:8" ht="27" customHeight="1">
      <c r="A137" s="74" t="s">
        <v>173</v>
      </c>
      <c r="B137" s="19" t="s">
        <v>63</v>
      </c>
      <c r="C137" s="19" t="s">
        <v>71</v>
      </c>
      <c r="D137" s="19" t="s">
        <v>47</v>
      </c>
      <c r="E137" s="302" t="s">
        <v>321</v>
      </c>
      <c r="F137" s="161" t="s">
        <v>117</v>
      </c>
      <c r="G137" s="158">
        <f>G138</f>
        <v>300</v>
      </c>
      <c r="H137" s="242"/>
    </row>
    <row r="138" spans="1:8" ht="26.25" customHeight="1">
      <c r="A138" s="75" t="s">
        <v>174</v>
      </c>
      <c r="B138" s="21" t="s">
        <v>63</v>
      </c>
      <c r="C138" s="21" t="s">
        <v>71</v>
      </c>
      <c r="D138" s="21" t="s">
        <v>47</v>
      </c>
      <c r="E138" s="301" t="s">
        <v>321</v>
      </c>
      <c r="F138" s="196" t="s">
        <v>113</v>
      </c>
      <c r="G138" s="177">
        <v>300</v>
      </c>
      <c r="H138" s="242"/>
    </row>
    <row r="139" spans="1:8" ht="25.5">
      <c r="A139" s="150" t="s">
        <v>301</v>
      </c>
      <c r="B139" s="149" t="s">
        <v>63</v>
      </c>
      <c r="C139" s="149" t="s">
        <v>71</v>
      </c>
      <c r="D139" s="149" t="s">
        <v>49</v>
      </c>
      <c r="E139" s="233" t="s">
        <v>320</v>
      </c>
      <c r="F139" s="253"/>
      <c r="G139" s="159">
        <f>G140</f>
        <v>40</v>
      </c>
      <c r="H139" s="242"/>
    </row>
    <row r="140" spans="1:7" ht="17.25" customHeight="1">
      <c r="A140" s="74" t="s">
        <v>172</v>
      </c>
      <c r="B140" s="19" t="s">
        <v>63</v>
      </c>
      <c r="C140" s="19" t="s">
        <v>71</v>
      </c>
      <c r="D140" s="19" t="s">
        <v>49</v>
      </c>
      <c r="E140" s="302" t="s">
        <v>320</v>
      </c>
      <c r="F140" s="161" t="s">
        <v>51</v>
      </c>
      <c r="G140" s="275">
        <f>G141</f>
        <v>40</v>
      </c>
    </row>
    <row r="141" spans="1:7" ht="24" customHeight="1">
      <c r="A141" s="74" t="s">
        <v>173</v>
      </c>
      <c r="B141" s="19" t="s">
        <v>63</v>
      </c>
      <c r="C141" s="19" t="s">
        <v>71</v>
      </c>
      <c r="D141" s="19" t="s">
        <v>49</v>
      </c>
      <c r="E141" s="302" t="s">
        <v>320</v>
      </c>
      <c r="F141" s="161" t="s">
        <v>117</v>
      </c>
      <c r="G141" s="275">
        <f>G142</f>
        <v>40</v>
      </c>
    </row>
    <row r="142" spans="1:7" ht="25.5" customHeight="1">
      <c r="A142" s="75" t="s">
        <v>174</v>
      </c>
      <c r="B142" s="21" t="s">
        <v>63</v>
      </c>
      <c r="C142" s="21" t="s">
        <v>71</v>
      </c>
      <c r="D142" s="21" t="s">
        <v>49</v>
      </c>
      <c r="E142" s="301" t="s">
        <v>320</v>
      </c>
      <c r="F142" s="196" t="s">
        <v>113</v>
      </c>
      <c r="G142" s="177">
        <v>40</v>
      </c>
    </row>
    <row r="143" spans="1:7" ht="27" customHeight="1">
      <c r="A143" s="150" t="s">
        <v>302</v>
      </c>
      <c r="B143" s="149" t="s">
        <v>63</v>
      </c>
      <c r="C143" s="149" t="s">
        <v>47</v>
      </c>
      <c r="D143" s="149" t="s">
        <v>76</v>
      </c>
      <c r="E143" s="233" t="s">
        <v>319</v>
      </c>
      <c r="F143" s="253"/>
      <c r="G143" s="159">
        <f>G144</f>
        <v>5</v>
      </c>
    </row>
    <row r="144" spans="1:10" ht="15" customHeight="1">
      <c r="A144" s="74" t="s">
        <v>172</v>
      </c>
      <c r="B144" s="19" t="s">
        <v>63</v>
      </c>
      <c r="C144" s="19" t="s">
        <v>47</v>
      </c>
      <c r="D144" s="19" t="s">
        <v>76</v>
      </c>
      <c r="E144" s="92" t="s">
        <v>319</v>
      </c>
      <c r="F144" s="22" t="s">
        <v>51</v>
      </c>
      <c r="G144" s="275">
        <f>G145</f>
        <v>5</v>
      </c>
      <c r="J144" s="256"/>
    </row>
    <row r="145" spans="1:7" ht="24.75" customHeight="1">
      <c r="A145" s="74" t="s">
        <v>173</v>
      </c>
      <c r="B145" s="19" t="s">
        <v>63</v>
      </c>
      <c r="C145" s="19" t="s">
        <v>47</v>
      </c>
      <c r="D145" s="19" t="s">
        <v>76</v>
      </c>
      <c r="E145" s="92" t="s">
        <v>319</v>
      </c>
      <c r="F145" s="22" t="s">
        <v>117</v>
      </c>
      <c r="G145" s="275">
        <f>G146</f>
        <v>5</v>
      </c>
    </row>
    <row r="146" spans="1:7" ht="27" customHeight="1">
      <c r="A146" s="75" t="s">
        <v>174</v>
      </c>
      <c r="B146" s="21" t="s">
        <v>63</v>
      </c>
      <c r="C146" s="21" t="s">
        <v>47</v>
      </c>
      <c r="D146" s="21" t="s">
        <v>76</v>
      </c>
      <c r="E146" s="70" t="s">
        <v>319</v>
      </c>
      <c r="F146" s="22" t="s">
        <v>113</v>
      </c>
      <c r="G146" s="254">
        <v>5</v>
      </c>
    </row>
    <row r="147" spans="1:7" ht="32.25" customHeight="1">
      <c r="A147" s="276" t="s">
        <v>377</v>
      </c>
      <c r="B147" s="181" t="s">
        <v>63</v>
      </c>
      <c r="C147" s="181" t="s">
        <v>73</v>
      </c>
      <c r="D147" s="181" t="s">
        <v>47</v>
      </c>
      <c r="E147" s="264" t="s">
        <v>318</v>
      </c>
      <c r="F147" s="181"/>
      <c r="G147" s="277">
        <f>G148</f>
        <v>870.6</v>
      </c>
    </row>
    <row r="148" spans="1:7" ht="15.75" customHeight="1">
      <c r="A148" s="74" t="s">
        <v>172</v>
      </c>
      <c r="B148" s="19" t="s">
        <v>63</v>
      </c>
      <c r="C148" s="19" t="s">
        <v>73</v>
      </c>
      <c r="D148" s="19" t="s">
        <v>47</v>
      </c>
      <c r="E148" s="92" t="s">
        <v>318</v>
      </c>
      <c r="F148" s="19" t="s">
        <v>51</v>
      </c>
      <c r="G148" s="278">
        <f>G149</f>
        <v>870.6</v>
      </c>
    </row>
    <row r="149" spans="1:7" ht="26.25" customHeight="1">
      <c r="A149" s="104" t="s">
        <v>173</v>
      </c>
      <c r="B149" s="104" t="s">
        <v>63</v>
      </c>
      <c r="C149" s="104" t="s">
        <v>73</v>
      </c>
      <c r="D149" s="104" t="s">
        <v>47</v>
      </c>
      <c r="E149" s="104">
        <v>5080129999</v>
      </c>
      <c r="F149" s="19" t="s">
        <v>117</v>
      </c>
      <c r="G149" s="278">
        <f>G150</f>
        <v>870.6</v>
      </c>
    </row>
    <row r="150" spans="1:7" ht="23.25" customHeight="1">
      <c r="A150" s="13" t="s">
        <v>174</v>
      </c>
      <c r="B150" s="13" t="s">
        <v>63</v>
      </c>
      <c r="C150" s="104" t="s">
        <v>73</v>
      </c>
      <c r="D150" s="104" t="s">
        <v>47</v>
      </c>
      <c r="E150" s="104">
        <v>5080129999</v>
      </c>
      <c r="F150" s="21" t="s">
        <v>113</v>
      </c>
      <c r="G150" s="279">
        <f>861.9+8.7</f>
        <v>870.6</v>
      </c>
    </row>
    <row r="151" spans="1:7" ht="29.25" customHeight="1">
      <c r="A151" s="276" t="s">
        <v>343</v>
      </c>
      <c r="B151" s="181" t="s">
        <v>63</v>
      </c>
      <c r="C151" s="181" t="s">
        <v>47</v>
      </c>
      <c r="D151" s="181" t="s">
        <v>57</v>
      </c>
      <c r="E151" s="264" t="s">
        <v>315</v>
      </c>
      <c r="F151" s="181"/>
      <c r="G151" s="277">
        <f>G152</f>
        <v>4.2</v>
      </c>
    </row>
    <row r="152" spans="1:7" ht="17.25" customHeight="1">
      <c r="A152" s="74" t="s">
        <v>172</v>
      </c>
      <c r="B152" s="19" t="s">
        <v>63</v>
      </c>
      <c r="C152" s="19" t="s">
        <v>47</v>
      </c>
      <c r="D152" s="19" t="s">
        <v>57</v>
      </c>
      <c r="E152" s="92" t="s">
        <v>315</v>
      </c>
      <c r="F152" s="19" t="s">
        <v>51</v>
      </c>
      <c r="G152" s="278">
        <f>G153</f>
        <v>4.2</v>
      </c>
    </row>
    <row r="153" spans="1:7" ht="25.5" customHeight="1">
      <c r="A153" s="104" t="s">
        <v>173</v>
      </c>
      <c r="B153" s="104" t="s">
        <v>63</v>
      </c>
      <c r="C153" s="303" t="s">
        <v>47</v>
      </c>
      <c r="D153" s="303" t="s">
        <v>57</v>
      </c>
      <c r="E153" s="104">
        <v>5090129999</v>
      </c>
      <c r="F153" s="19" t="s">
        <v>117</v>
      </c>
      <c r="G153" s="278">
        <f>G154</f>
        <v>4.2</v>
      </c>
    </row>
    <row r="154" spans="1:7" ht="27.75" customHeight="1">
      <c r="A154" s="13" t="s">
        <v>174</v>
      </c>
      <c r="B154" s="13" t="s">
        <v>63</v>
      </c>
      <c r="C154" s="303" t="s">
        <v>47</v>
      </c>
      <c r="D154" s="303" t="s">
        <v>57</v>
      </c>
      <c r="E154" s="104">
        <v>5090129999</v>
      </c>
      <c r="F154" s="21" t="s">
        <v>113</v>
      </c>
      <c r="G154" s="279">
        <v>4.2</v>
      </c>
    </row>
    <row r="155" spans="1:7" ht="25.5">
      <c r="A155" s="276" t="s">
        <v>344</v>
      </c>
      <c r="B155" s="181" t="s">
        <v>63</v>
      </c>
      <c r="C155" s="181" t="s">
        <v>47</v>
      </c>
      <c r="D155" s="181" t="s">
        <v>76</v>
      </c>
      <c r="E155" s="264" t="s">
        <v>317</v>
      </c>
      <c r="F155" s="181"/>
      <c r="G155" s="277">
        <f>G156</f>
        <v>15</v>
      </c>
    </row>
    <row r="156" spans="1:7" ht="14.25" customHeight="1">
      <c r="A156" s="74" t="s">
        <v>172</v>
      </c>
      <c r="B156" s="19" t="s">
        <v>63</v>
      </c>
      <c r="C156" s="19" t="s">
        <v>47</v>
      </c>
      <c r="D156" s="19" t="s">
        <v>76</v>
      </c>
      <c r="E156" s="92" t="s">
        <v>317</v>
      </c>
      <c r="F156" s="19" t="s">
        <v>51</v>
      </c>
      <c r="G156" s="278">
        <f>G157</f>
        <v>15</v>
      </c>
    </row>
    <row r="157" spans="1:7" ht="26.25" customHeight="1">
      <c r="A157" s="104" t="s">
        <v>173</v>
      </c>
      <c r="B157" s="104" t="s">
        <v>63</v>
      </c>
      <c r="C157" s="303" t="s">
        <v>47</v>
      </c>
      <c r="D157" s="303" t="s">
        <v>76</v>
      </c>
      <c r="E157" s="104">
        <v>5100129999</v>
      </c>
      <c r="F157" s="19" t="s">
        <v>117</v>
      </c>
      <c r="G157" s="278">
        <f>G158</f>
        <v>15</v>
      </c>
    </row>
    <row r="158" spans="1:7" ht="26.25" customHeight="1">
      <c r="A158" s="13" t="s">
        <v>174</v>
      </c>
      <c r="B158" s="13" t="s">
        <v>63</v>
      </c>
      <c r="C158" s="303" t="s">
        <v>47</v>
      </c>
      <c r="D158" s="303" t="s">
        <v>76</v>
      </c>
      <c r="E158" s="104">
        <v>5100129999</v>
      </c>
      <c r="F158" s="21" t="s">
        <v>113</v>
      </c>
      <c r="G158" s="279">
        <v>15</v>
      </c>
    </row>
    <row r="159" spans="1:7" ht="38.25">
      <c r="A159" s="276" t="s">
        <v>345</v>
      </c>
      <c r="B159" s="181" t="s">
        <v>63</v>
      </c>
      <c r="C159" s="181" t="s">
        <v>47</v>
      </c>
      <c r="D159" s="181" t="s">
        <v>76</v>
      </c>
      <c r="E159" s="264" t="s">
        <v>316</v>
      </c>
      <c r="F159" s="181"/>
      <c r="G159" s="277">
        <f>G160</f>
        <v>0.8</v>
      </c>
    </row>
    <row r="160" spans="1:7" ht="15" customHeight="1">
      <c r="A160" s="74" t="s">
        <v>172</v>
      </c>
      <c r="B160" s="19" t="s">
        <v>63</v>
      </c>
      <c r="C160" s="19" t="s">
        <v>47</v>
      </c>
      <c r="D160" s="19" t="s">
        <v>76</v>
      </c>
      <c r="E160" s="92" t="s">
        <v>316</v>
      </c>
      <c r="F160" s="19" t="s">
        <v>51</v>
      </c>
      <c r="G160" s="278">
        <f>G161</f>
        <v>0.8</v>
      </c>
    </row>
    <row r="161" spans="1:7" ht="27.75" customHeight="1">
      <c r="A161" s="104" t="s">
        <v>173</v>
      </c>
      <c r="B161" s="104" t="s">
        <v>63</v>
      </c>
      <c r="C161" s="303" t="s">
        <v>47</v>
      </c>
      <c r="D161" s="303" t="s">
        <v>76</v>
      </c>
      <c r="E161" s="104">
        <v>5110129999</v>
      </c>
      <c r="F161" s="19" t="s">
        <v>117</v>
      </c>
      <c r="G161" s="278">
        <f>G162</f>
        <v>0.8</v>
      </c>
    </row>
    <row r="162" spans="1:7" ht="25.5">
      <c r="A162" s="13" t="s">
        <v>174</v>
      </c>
      <c r="B162" s="13" t="s">
        <v>63</v>
      </c>
      <c r="C162" s="303" t="s">
        <v>47</v>
      </c>
      <c r="D162" s="303" t="s">
        <v>76</v>
      </c>
      <c r="E162" s="104">
        <v>5110129999</v>
      </c>
      <c r="F162" s="21" t="s">
        <v>113</v>
      </c>
      <c r="G162" s="279">
        <v>0.8</v>
      </c>
    </row>
    <row r="163" spans="1:7" ht="25.5">
      <c r="A163" s="276" t="s">
        <v>346</v>
      </c>
      <c r="B163" s="181" t="s">
        <v>63</v>
      </c>
      <c r="C163" s="181" t="s">
        <v>47</v>
      </c>
      <c r="D163" s="181" t="s">
        <v>76</v>
      </c>
      <c r="E163" s="264" t="s">
        <v>325</v>
      </c>
      <c r="F163" s="181"/>
      <c r="G163" s="296">
        <f>G164</f>
        <v>6</v>
      </c>
    </row>
    <row r="164" spans="1:7" ht="19.5" customHeight="1">
      <c r="A164" s="74" t="s">
        <v>172</v>
      </c>
      <c r="B164" s="19" t="s">
        <v>63</v>
      </c>
      <c r="C164" s="19" t="s">
        <v>47</v>
      </c>
      <c r="D164" s="19" t="s">
        <v>76</v>
      </c>
      <c r="E164" s="92" t="s">
        <v>325</v>
      </c>
      <c r="F164" s="19" t="s">
        <v>51</v>
      </c>
      <c r="G164" s="305">
        <f>G165</f>
        <v>6</v>
      </c>
    </row>
    <row r="165" spans="1:7" ht="25.5">
      <c r="A165" s="104" t="s">
        <v>173</v>
      </c>
      <c r="B165" s="104" t="s">
        <v>63</v>
      </c>
      <c r="C165" s="303" t="s">
        <v>47</v>
      </c>
      <c r="D165" s="303" t="s">
        <v>76</v>
      </c>
      <c r="E165" s="104">
        <v>5120129999</v>
      </c>
      <c r="F165" s="19" t="s">
        <v>117</v>
      </c>
      <c r="G165" s="305">
        <f>G166</f>
        <v>6</v>
      </c>
    </row>
    <row r="166" spans="1:7" ht="25.5">
      <c r="A166" s="13" t="s">
        <v>174</v>
      </c>
      <c r="B166" s="13" t="s">
        <v>63</v>
      </c>
      <c r="C166" s="303" t="s">
        <v>47</v>
      </c>
      <c r="D166" s="303" t="s">
        <v>76</v>
      </c>
      <c r="E166" s="104">
        <v>5120129999</v>
      </c>
      <c r="F166" s="21" t="s">
        <v>113</v>
      </c>
      <c r="G166" s="305">
        <v>6</v>
      </c>
    </row>
    <row r="167" spans="1:7" ht="41.25" customHeight="1">
      <c r="A167" s="276" t="s">
        <v>383</v>
      </c>
      <c r="B167" s="181" t="s">
        <v>63</v>
      </c>
      <c r="C167" s="181" t="s">
        <v>47</v>
      </c>
      <c r="D167" s="181" t="s">
        <v>76</v>
      </c>
      <c r="E167" s="264" t="s">
        <v>384</v>
      </c>
      <c r="F167" s="181"/>
      <c r="G167" s="277">
        <f>G168</f>
        <v>10</v>
      </c>
    </row>
    <row r="168" spans="1:7" ht="25.5">
      <c r="A168" s="74" t="s">
        <v>172</v>
      </c>
      <c r="B168" s="19" t="s">
        <v>63</v>
      </c>
      <c r="C168" s="19" t="s">
        <v>47</v>
      </c>
      <c r="D168" s="19" t="s">
        <v>76</v>
      </c>
      <c r="E168" s="92" t="s">
        <v>384</v>
      </c>
      <c r="F168" s="19" t="s">
        <v>51</v>
      </c>
      <c r="G168" s="278">
        <f>G169</f>
        <v>10</v>
      </c>
    </row>
    <row r="169" spans="1:7" ht="25.5">
      <c r="A169" s="104" t="s">
        <v>173</v>
      </c>
      <c r="B169" s="104" t="s">
        <v>63</v>
      </c>
      <c r="C169" s="303" t="s">
        <v>47</v>
      </c>
      <c r="D169" s="303" t="s">
        <v>76</v>
      </c>
      <c r="E169" s="104">
        <v>5130129999</v>
      </c>
      <c r="F169" s="19" t="s">
        <v>117</v>
      </c>
      <c r="G169" s="278">
        <f>G170</f>
        <v>10</v>
      </c>
    </row>
    <row r="170" spans="1:7" ht="25.5">
      <c r="A170" s="13" t="s">
        <v>174</v>
      </c>
      <c r="B170" s="13" t="s">
        <v>63</v>
      </c>
      <c r="C170" s="303" t="s">
        <v>47</v>
      </c>
      <c r="D170" s="303" t="s">
        <v>76</v>
      </c>
      <c r="E170" s="104">
        <v>5130129999</v>
      </c>
      <c r="F170" s="21" t="s">
        <v>113</v>
      </c>
      <c r="G170" s="279">
        <v>10</v>
      </c>
    </row>
    <row r="173" ht="12.75">
      <c r="A173" s="96" t="s">
        <v>274</v>
      </c>
    </row>
  </sheetData>
  <sheetProtection/>
  <mergeCells count="5">
    <mergeCell ref="A7:G7"/>
    <mergeCell ref="A8:G8"/>
    <mergeCell ref="A9:G9"/>
    <mergeCell ref="F1:G1"/>
    <mergeCell ref="E10:G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8.140625" style="0" customWidth="1"/>
    <col min="2" max="2" width="11.421875" style="0" customWidth="1"/>
    <col min="3" max="3" width="11.28125" style="0" customWidth="1"/>
    <col min="4" max="4" width="8.7109375" style="0" customWidth="1"/>
    <col min="5" max="5" width="10.7109375" style="0" customWidth="1"/>
    <col min="6" max="6" width="12.00390625" style="0" customWidth="1"/>
    <col min="7" max="7" width="11.28125" style="0" customWidth="1"/>
    <col min="8" max="8" width="9.8515625" style="0" customWidth="1"/>
    <col min="9" max="9" width="10.421875" style="0" customWidth="1"/>
    <col min="12" max="12" width="9.7109375" style="0" customWidth="1"/>
  </cols>
  <sheetData>
    <row r="1" spans="1:13" ht="12.75">
      <c r="A1" s="96"/>
      <c r="B1" s="96"/>
      <c r="C1" s="96"/>
      <c r="D1" s="96"/>
      <c r="E1" s="96"/>
      <c r="F1" s="96"/>
      <c r="G1" s="96"/>
      <c r="H1" s="95"/>
      <c r="L1" s="323" t="s">
        <v>256</v>
      </c>
      <c r="M1" s="323"/>
    </row>
    <row r="2" spans="1:13" ht="12.75">
      <c r="A2" s="96"/>
      <c r="B2" s="96"/>
      <c r="C2" s="96"/>
      <c r="D2" s="96"/>
      <c r="E2" s="96"/>
      <c r="F2" s="96"/>
      <c r="G2" s="96"/>
      <c r="H2" s="95"/>
      <c r="L2" s="96"/>
      <c r="M2" s="95" t="s">
        <v>179</v>
      </c>
    </row>
    <row r="3" spans="1:13" ht="12.75">
      <c r="A3" s="119"/>
      <c r="B3" s="119"/>
      <c r="C3" s="119"/>
      <c r="D3" s="119"/>
      <c r="E3" s="119"/>
      <c r="F3" s="119"/>
      <c r="G3" s="121"/>
      <c r="H3" s="95"/>
      <c r="L3" s="96"/>
      <c r="M3" s="95" t="s">
        <v>347</v>
      </c>
    </row>
    <row r="4" spans="1:13" ht="12.75">
      <c r="A4" s="119"/>
      <c r="B4" s="119"/>
      <c r="C4" s="119"/>
      <c r="D4" s="119"/>
      <c r="E4" s="119"/>
      <c r="F4" s="119"/>
      <c r="G4" s="118"/>
      <c r="H4" s="95"/>
      <c r="L4" s="96"/>
      <c r="M4" s="95" t="s">
        <v>348</v>
      </c>
    </row>
    <row r="5" spans="1:13" ht="15">
      <c r="A5" s="119"/>
      <c r="B5" s="119"/>
      <c r="C5" s="119"/>
      <c r="D5" s="119"/>
      <c r="E5" s="119"/>
      <c r="F5" s="119"/>
      <c r="G5" s="118"/>
      <c r="H5" s="95"/>
      <c r="L5" s="98"/>
      <c r="M5" s="95" t="s">
        <v>412</v>
      </c>
    </row>
    <row r="6" spans="1:9" ht="12.75">
      <c r="A6" s="119"/>
      <c r="B6" s="119"/>
      <c r="C6" s="119"/>
      <c r="D6" s="119"/>
      <c r="E6" s="119"/>
      <c r="F6" s="119"/>
      <c r="G6" s="119"/>
      <c r="H6" s="118"/>
      <c r="I6" s="123"/>
    </row>
    <row r="7" spans="1:9" ht="12.75">
      <c r="A7" s="119"/>
      <c r="B7" s="119"/>
      <c r="C7" s="119"/>
      <c r="D7" s="119"/>
      <c r="E7" s="119"/>
      <c r="F7" s="119"/>
      <c r="G7" s="119"/>
      <c r="H7" s="119"/>
      <c r="I7" s="119"/>
    </row>
    <row r="8" spans="1:9" ht="12.75">
      <c r="A8" s="119"/>
      <c r="B8" s="119"/>
      <c r="C8" s="119"/>
      <c r="D8" s="119"/>
      <c r="E8" s="119"/>
      <c r="F8" s="119"/>
      <c r="G8" s="119"/>
      <c r="H8" s="119"/>
      <c r="I8" s="119"/>
    </row>
    <row r="9" spans="1:9" ht="12.75">
      <c r="A9" s="354" t="s">
        <v>362</v>
      </c>
      <c r="B9" s="354"/>
      <c r="C9" s="354"/>
      <c r="D9" s="354"/>
      <c r="E9" s="354"/>
      <c r="F9" s="354"/>
      <c r="G9" s="354"/>
      <c r="H9" s="354"/>
      <c r="I9" s="119"/>
    </row>
    <row r="10" spans="1:13" ht="12.75">
      <c r="A10" s="119"/>
      <c r="B10" s="119"/>
      <c r="C10" s="119"/>
      <c r="D10" s="119"/>
      <c r="E10" s="119"/>
      <c r="F10" s="119"/>
      <c r="G10" s="350" t="s">
        <v>80</v>
      </c>
      <c r="H10" s="350"/>
      <c r="I10" s="350"/>
      <c r="J10" s="350"/>
      <c r="K10" s="350"/>
      <c r="L10" s="350"/>
      <c r="M10" s="350"/>
    </row>
    <row r="11" spans="1:13" ht="51.75" customHeight="1">
      <c r="A11" s="355" t="s">
        <v>103</v>
      </c>
      <c r="B11" s="352" t="s">
        <v>361</v>
      </c>
      <c r="C11" s="351" t="s">
        <v>279</v>
      </c>
      <c r="D11" s="351" t="s">
        <v>280</v>
      </c>
      <c r="E11" s="351" t="s">
        <v>360</v>
      </c>
      <c r="F11" s="352" t="s">
        <v>356</v>
      </c>
      <c r="G11" s="351" t="s">
        <v>312</v>
      </c>
      <c r="H11" s="351" t="s">
        <v>313</v>
      </c>
      <c r="I11" s="351" t="s">
        <v>357</v>
      </c>
      <c r="J11" s="352" t="s">
        <v>358</v>
      </c>
      <c r="K11" s="351" t="s">
        <v>350</v>
      </c>
      <c r="L11" s="351" t="s">
        <v>351</v>
      </c>
      <c r="M11" s="351" t="s">
        <v>359</v>
      </c>
    </row>
    <row r="12" spans="1:13" ht="39.75" customHeight="1">
      <c r="A12" s="355"/>
      <c r="B12" s="352"/>
      <c r="C12" s="351"/>
      <c r="D12" s="351"/>
      <c r="E12" s="351"/>
      <c r="F12" s="352"/>
      <c r="G12" s="351"/>
      <c r="H12" s="351"/>
      <c r="I12" s="351"/>
      <c r="J12" s="352"/>
      <c r="K12" s="351"/>
      <c r="L12" s="351"/>
      <c r="M12" s="351"/>
    </row>
    <row r="13" spans="1:13" ht="12.75">
      <c r="A13" s="124" t="s">
        <v>104</v>
      </c>
      <c r="B13" s="257">
        <v>0</v>
      </c>
      <c r="C13" s="257">
        <f>C14</f>
        <v>64</v>
      </c>
      <c r="D13" s="257">
        <f>D15</f>
        <v>0</v>
      </c>
      <c r="E13" s="257">
        <f>E14</f>
        <v>64</v>
      </c>
      <c r="F13" s="257">
        <f>F14</f>
        <v>64</v>
      </c>
      <c r="G13" s="257">
        <f aca="true" t="shared" si="0" ref="G13:M13">G14</f>
        <v>63.7</v>
      </c>
      <c r="H13" s="257">
        <f t="shared" si="0"/>
        <v>0</v>
      </c>
      <c r="I13" s="257">
        <f t="shared" si="0"/>
        <v>127.7</v>
      </c>
      <c r="J13" s="257">
        <f t="shared" si="0"/>
        <v>127.7</v>
      </c>
      <c r="K13" s="257">
        <f t="shared" si="0"/>
        <v>67.5</v>
      </c>
      <c r="L13" s="257">
        <f t="shared" si="0"/>
        <v>0</v>
      </c>
      <c r="M13" s="257">
        <f t="shared" si="0"/>
        <v>195.2</v>
      </c>
    </row>
    <row r="14" spans="1:13" ht="12.75">
      <c r="A14" s="124" t="s">
        <v>105</v>
      </c>
      <c r="B14" s="257">
        <v>0</v>
      </c>
      <c r="C14" s="257">
        <f>C16</f>
        <v>64</v>
      </c>
      <c r="D14" s="257">
        <f>D16</f>
        <v>0</v>
      </c>
      <c r="E14" s="257">
        <f>E16</f>
        <v>64</v>
      </c>
      <c r="F14" s="300">
        <f>F16</f>
        <v>64</v>
      </c>
      <c r="G14" s="300">
        <f aca="true" t="shared" si="1" ref="G14:M14">G16</f>
        <v>63.7</v>
      </c>
      <c r="H14" s="300">
        <f t="shared" si="1"/>
        <v>0</v>
      </c>
      <c r="I14" s="300">
        <f>F14+G14</f>
        <v>127.7</v>
      </c>
      <c r="J14" s="300">
        <f t="shared" si="1"/>
        <v>127.7</v>
      </c>
      <c r="K14" s="300">
        <f t="shared" si="1"/>
        <v>67.5</v>
      </c>
      <c r="L14" s="300">
        <f t="shared" si="1"/>
        <v>0</v>
      </c>
      <c r="M14" s="300">
        <f t="shared" si="1"/>
        <v>195.2</v>
      </c>
    </row>
    <row r="15" spans="1:13" ht="53.25" customHeight="1">
      <c r="A15" s="126" t="s">
        <v>339</v>
      </c>
      <c r="B15" s="257">
        <v>0</v>
      </c>
      <c r="C15" s="299">
        <v>0</v>
      </c>
      <c r="D15" s="257">
        <f>D17</f>
        <v>0</v>
      </c>
      <c r="E15" s="299">
        <v>0</v>
      </c>
      <c r="F15" s="257">
        <v>0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  <c r="L15" s="257">
        <v>0</v>
      </c>
      <c r="M15" s="257">
        <v>0</v>
      </c>
    </row>
    <row r="16" spans="1:13" ht="30" customHeight="1">
      <c r="A16" s="126" t="s">
        <v>340</v>
      </c>
      <c r="B16" s="257">
        <v>0</v>
      </c>
      <c r="C16" s="125">
        <v>64</v>
      </c>
      <c r="D16" s="257">
        <f>D18</f>
        <v>0</v>
      </c>
      <c r="E16" s="125">
        <v>64</v>
      </c>
      <c r="F16" s="257">
        <v>64</v>
      </c>
      <c r="G16" s="257">
        <v>63.7</v>
      </c>
      <c r="H16" s="257"/>
      <c r="I16" s="257">
        <f>F16+G16</f>
        <v>127.7</v>
      </c>
      <c r="J16" s="257">
        <f>I16</f>
        <v>127.7</v>
      </c>
      <c r="K16" s="257">
        <v>67.5</v>
      </c>
      <c r="L16" s="257"/>
      <c r="M16" s="257">
        <f>J16+K16</f>
        <v>195.2</v>
      </c>
    </row>
    <row r="17" spans="1:15" ht="27.75" customHeight="1">
      <c r="A17" s="126" t="s">
        <v>341</v>
      </c>
      <c r="B17" s="257">
        <v>0</v>
      </c>
      <c r="C17" s="125">
        <v>0</v>
      </c>
      <c r="D17" s="257">
        <f>D19</f>
        <v>0</v>
      </c>
      <c r="E17" s="125">
        <v>0</v>
      </c>
      <c r="F17" s="257">
        <v>0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  <c r="L17" s="257">
        <v>0</v>
      </c>
      <c r="M17" s="257">
        <v>0</v>
      </c>
      <c r="O17" s="166"/>
    </row>
    <row r="18" spans="1:9" ht="12.7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6"/>
      <c r="B19" s="16"/>
      <c r="C19" s="16"/>
      <c r="D19" s="16"/>
      <c r="E19" s="16"/>
      <c r="F19" s="16"/>
      <c r="G19" s="16"/>
      <c r="H19" s="16"/>
      <c r="I19" s="16"/>
    </row>
    <row r="20" spans="1:12" ht="12.75" customHeight="1">
      <c r="A20" s="353" t="s">
        <v>180</v>
      </c>
      <c r="B20" s="353"/>
      <c r="C20" s="353"/>
      <c r="D20" s="353"/>
      <c r="E20" s="353"/>
      <c r="F20" s="353"/>
      <c r="G20" s="353"/>
      <c r="H20" s="353"/>
      <c r="I20" s="353"/>
      <c r="J20" s="132"/>
      <c r="K20" s="132"/>
      <c r="L20" s="132"/>
    </row>
  </sheetData>
  <sheetProtection/>
  <mergeCells count="17">
    <mergeCell ref="L1:M1"/>
    <mergeCell ref="J11:J12"/>
    <mergeCell ref="K11:K12"/>
    <mergeCell ref="L11:L12"/>
    <mergeCell ref="M11:M12"/>
    <mergeCell ref="A20:I20"/>
    <mergeCell ref="A9:H9"/>
    <mergeCell ref="A11:A12"/>
    <mergeCell ref="F11:F12"/>
    <mergeCell ref="G11:G12"/>
    <mergeCell ref="G10:M10"/>
    <mergeCell ref="H11:H12"/>
    <mergeCell ref="I11:I12"/>
    <mergeCell ref="B11:B12"/>
    <mergeCell ref="D11:D12"/>
    <mergeCell ref="E11:E12"/>
    <mergeCell ref="C11:C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9">
      <selection activeCell="F13" sqref="F13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10.57421875" style="0" customWidth="1"/>
    <col min="5" max="5" width="9.140625" style="0" customWidth="1"/>
  </cols>
  <sheetData>
    <row r="1" spans="1:3" ht="12.75">
      <c r="A1" s="121"/>
      <c r="B1" s="323" t="s">
        <v>257</v>
      </c>
      <c r="C1" s="323"/>
    </row>
    <row r="2" spans="1:3" ht="12.75">
      <c r="A2" s="121"/>
      <c r="B2" s="96"/>
      <c r="C2" s="95" t="s">
        <v>179</v>
      </c>
    </row>
    <row r="3" spans="1:3" ht="12.75">
      <c r="A3" s="117"/>
      <c r="B3" s="96"/>
      <c r="C3" s="95" t="s">
        <v>347</v>
      </c>
    </row>
    <row r="4" spans="1:3" ht="12.75">
      <c r="A4" s="117"/>
      <c r="B4" s="96"/>
      <c r="C4" s="95" t="s">
        <v>348</v>
      </c>
    </row>
    <row r="5" spans="1:3" ht="15">
      <c r="A5" s="119"/>
      <c r="B5" s="98"/>
      <c r="C5" s="95" t="s">
        <v>412</v>
      </c>
    </row>
    <row r="6" spans="1:3" ht="12.75">
      <c r="A6" s="96"/>
      <c r="B6" s="116"/>
      <c r="C6" s="96"/>
    </row>
    <row r="7" spans="1:3" ht="31.5" customHeight="1">
      <c r="A7" s="356" t="s">
        <v>349</v>
      </c>
      <c r="B7" s="356"/>
      <c r="C7" s="356"/>
    </row>
    <row r="8" spans="1:3" ht="12.75">
      <c r="A8" s="308"/>
      <c r="B8" s="309"/>
      <c r="C8" s="309"/>
    </row>
    <row r="9" spans="1:3" ht="15">
      <c r="A9" s="310"/>
      <c r="B9" s="310"/>
      <c r="C9" s="315" t="s">
        <v>84</v>
      </c>
    </row>
    <row r="10" spans="1:3" ht="12.75">
      <c r="A10" s="316" t="s">
        <v>39</v>
      </c>
      <c r="B10" s="316" t="s">
        <v>85</v>
      </c>
      <c r="C10" s="316" t="s">
        <v>277</v>
      </c>
    </row>
    <row r="11" spans="1:3" ht="25.5">
      <c r="A11" s="73" t="s">
        <v>86</v>
      </c>
      <c r="B11" s="311" t="s">
        <v>87</v>
      </c>
      <c r="C11" s="317">
        <f>C12</f>
        <v>64</v>
      </c>
    </row>
    <row r="12" spans="1:3" ht="25.5">
      <c r="A12" s="73" t="s">
        <v>88</v>
      </c>
      <c r="B12" s="311" t="s">
        <v>139</v>
      </c>
      <c r="C12" s="317">
        <f>C13</f>
        <v>64</v>
      </c>
    </row>
    <row r="13" spans="1:3" ht="25.5">
      <c r="A13" s="312" t="s">
        <v>89</v>
      </c>
      <c r="B13" s="313" t="s">
        <v>140</v>
      </c>
      <c r="C13" s="317">
        <f>C14</f>
        <v>64</v>
      </c>
    </row>
    <row r="14" spans="1:3" ht="25.5">
      <c r="A14" s="312" t="s">
        <v>367</v>
      </c>
      <c r="B14" s="313" t="s">
        <v>141</v>
      </c>
      <c r="C14" s="317">
        <v>64</v>
      </c>
    </row>
    <row r="15" spans="1:3" ht="25.5">
      <c r="A15" s="312" t="s">
        <v>90</v>
      </c>
      <c r="B15" s="313" t="s">
        <v>142</v>
      </c>
      <c r="C15" s="317">
        <v>0</v>
      </c>
    </row>
    <row r="16" spans="1:3" ht="25.5">
      <c r="A16" s="312" t="s">
        <v>372</v>
      </c>
      <c r="B16" s="313" t="s">
        <v>143</v>
      </c>
      <c r="C16" s="317">
        <v>0</v>
      </c>
    </row>
    <row r="17" spans="1:3" ht="25.5">
      <c r="A17" s="314" t="s">
        <v>145</v>
      </c>
      <c r="B17" s="311" t="s">
        <v>144</v>
      </c>
      <c r="C17" s="317">
        <v>0</v>
      </c>
    </row>
    <row r="18" spans="1:3" ht="38.25">
      <c r="A18" s="312" t="s">
        <v>91</v>
      </c>
      <c r="B18" s="313" t="s">
        <v>370</v>
      </c>
      <c r="C18" s="317">
        <v>0</v>
      </c>
    </row>
    <row r="19" spans="1:3" ht="38.25">
      <c r="A19" s="312" t="s">
        <v>373</v>
      </c>
      <c r="B19" s="313" t="s">
        <v>374</v>
      </c>
      <c r="C19" s="317">
        <v>0</v>
      </c>
    </row>
    <row r="20" spans="1:3" ht="38.25">
      <c r="A20" s="312" t="s">
        <v>92</v>
      </c>
      <c r="B20" s="313" t="s">
        <v>371</v>
      </c>
      <c r="C20" s="317">
        <v>0</v>
      </c>
    </row>
    <row r="21" spans="1:3" ht="38.25">
      <c r="A21" s="312" t="s">
        <v>376</v>
      </c>
      <c r="B21" s="313" t="s">
        <v>375</v>
      </c>
      <c r="C21" s="317">
        <v>0</v>
      </c>
    </row>
    <row r="22" spans="1:3" ht="25.5">
      <c r="A22" s="73" t="s">
        <v>93</v>
      </c>
      <c r="B22" s="311" t="s">
        <v>94</v>
      </c>
      <c r="C22" s="317">
        <v>1293.1</v>
      </c>
    </row>
    <row r="23" spans="1:3" ht="12.75">
      <c r="A23" s="312" t="s">
        <v>95</v>
      </c>
      <c r="B23" s="313" t="s">
        <v>96</v>
      </c>
      <c r="C23" s="317">
        <f>C24</f>
        <v>-19627.7</v>
      </c>
    </row>
    <row r="24" spans="1:3" ht="15.75" customHeight="1">
      <c r="A24" s="312" t="s">
        <v>97</v>
      </c>
      <c r="B24" s="313" t="s">
        <v>363</v>
      </c>
      <c r="C24" s="317">
        <f>C25</f>
        <v>-19627.7</v>
      </c>
    </row>
    <row r="25" spans="1:3" ht="12.75">
      <c r="A25" s="312" t="s">
        <v>157</v>
      </c>
      <c r="B25" s="313" t="s">
        <v>364</v>
      </c>
      <c r="C25" s="317">
        <f>C26</f>
        <v>-19627.7</v>
      </c>
    </row>
    <row r="26" spans="1:3" ht="25.5">
      <c r="A26" s="312" t="s">
        <v>368</v>
      </c>
      <c r="B26" s="313" t="s">
        <v>98</v>
      </c>
      <c r="C26" s="317">
        <v>-19627.7</v>
      </c>
    </row>
    <row r="27" spans="1:3" ht="12.75">
      <c r="A27" s="312" t="s">
        <v>99</v>
      </c>
      <c r="B27" s="313" t="s">
        <v>100</v>
      </c>
      <c r="C27" s="317">
        <f>C28</f>
        <v>20920.8</v>
      </c>
    </row>
    <row r="28" spans="1:3" ht="12.75">
      <c r="A28" s="312" t="s">
        <v>101</v>
      </c>
      <c r="B28" s="313" t="s">
        <v>365</v>
      </c>
      <c r="C28" s="317">
        <f>C29</f>
        <v>20920.8</v>
      </c>
    </row>
    <row r="29" spans="1:7" ht="15" customHeight="1">
      <c r="A29" s="312" t="s">
        <v>158</v>
      </c>
      <c r="B29" s="313" t="s">
        <v>366</v>
      </c>
      <c r="C29" s="317">
        <f>C30</f>
        <v>20920.8</v>
      </c>
      <c r="D29" s="132"/>
      <c r="E29" s="132"/>
      <c r="F29" s="132"/>
      <c r="G29" s="132"/>
    </row>
    <row r="30" spans="1:3" ht="24.75" customHeight="1">
      <c r="A30" s="312" t="s">
        <v>369</v>
      </c>
      <c r="B30" s="313" t="s">
        <v>102</v>
      </c>
      <c r="C30" s="317">
        <v>20920.8</v>
      </c>
    </row>
    <row r="33" spans="1:3" ht="12.75">
      <c r="A33" s="353" t="s">
        <v>207</v>
      </c>
      <c r="B33" s="353"/>
      <c r="C33" s="353"/>
    </row>
  </sheetData>
  <sheetProtection/>
  <mergeCells count="3">
    <mergeCell ref="A33:C33"/>
    <mergeCell ref="A7:C7"/>
    <mergeCell ref="B1:C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2021-02-01T12:39:32Z</cp:lastPrinted>
  <dcterms:created xsi:type="dcterms:W3CDTF">1996-10-08T23:32:33Z</dcterms:created>
  <dcterms:modified xsi:type="dcterms:W3CDTF">2021-02-04T02:03:33Z</dcterms:modified>
  <cp:category/>
  <cp:version/>
  <cp:contentType/>
  <cp:contentStatus/>
</cp:coreProperties>
</file>