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1" sheetId="1" r:id="rId1"/>
    <sheet name="Прил3 " sheetId="2" r:id="rId2"/>
    <sheet name="Прил 5" sheetId="3" r:id="rId3"/>
    <sheet name="Прил8" sheetId="4" r:id="rId4"/>
    <sheet name="Прил10" sheetId="5" r:id="rId5"/>
    <sheet name="Прил12 " sheetId="6" r:id="rId6"/>
  </sheets>
  <definedNames/>
  <calcPr fullCalcOnLoad="1"/>
</workbook>
</file>

<file path=xl/sharedStrings.xml><?xml version="1.0" encoding="utf-8"?>
<sst xmlns="http://schemas.openxmlformats.org/spreadsheetml/2006/main" count="1394" uniqueCount="373">
  <si>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</si>
  <si>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</si>
  <si>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(тыс. руб.)</t>
  </si>
  <si>
    <t>Наименование показателя</t>
  </si>
  <si>
    <t>КБК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</si>
  <si>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</si>
  <si>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</si>
  <si>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</si>
  <si>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</si>
  <si>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</si>
  <si>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</si>
  <si>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</si>
  <si>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000  1  01  02030  01  0000  110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</si>
  <si>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</si>
  <si>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</si>
  <si>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</si>
  <si>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</si>
  <si>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</si>
  <si>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</si>
  <si>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</si>
  <si>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</si>
  <si>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000  2  00  00000  00  0000  000</t>
  </si>
  <si>
    <t>в том числе</t>
  </si>
  <si>
    <t>Безвозмездные поступления от других бюджетов бюджетной системы РФ</t>
  </si>
  <si>
    <t>000  2  02  00000  00  0000  000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</si>
  <si>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</si>
  <si>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</si>
  <si>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Приложение 3</t>
  </si>
  <si>
    <t xml:space="preserve">РАСПРЕДЕЛЕНИЕ БЮДЖЕТНЫХ АССИГНОВАНИЙ </t>
  </si>
  <si>
    <t xml:space="preserve">ПО РАЗДЕЛАМ И ПОДРАЗДЕЛАМ КЛАССИФИКАЦИИ РАСХОДОВ БЮДЖЕТА 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</si>
  <si>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</si>
  <si>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</si>
  <si>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тыс. рублей</t>
  </si>
  <si>
    <t>Наименование</t>
  </si>
  <si>
    <t>ППП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</si>
  <si>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</si>
  <si>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</si>
  <si>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</si>
  <si>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</si>
  <si>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</si>
  <si>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</si>
  <si>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</si>
  <si>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</si>
  <si>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</si>
  <si>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</si>
  <si>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500</t>
  </si>
  <si>
    <t>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</si>
  <si>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</si>
  <si>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</si>
  <si>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</si>
  <si>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</si>
  <si>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</si>
  <si>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</si>
  <si>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</si>
  <si>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</si>
  <si>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Поступление нефинансовых активов</t>
  </si>
  <si>
    <t>Резервные фонды</t>
  </si>
  <si>
    <t>11</t>
  </si>
  <si>
    <t>013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</si>
  <si>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</si>
  <si>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</si>
  <si>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территоряих где отсутствуют военные комиссариаты</t>
  </si>
  <si>
    <t>НАЦИОНАЛЬНАЯ ЭКОНОМИКА</t>
  </si>
  <si>
    <t>ОБЩЕЭКОНОМИЧЕСКИЕ ВОПРОСЫ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</si>
  <si>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</si>
  <si>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09</t>
  </si>
  <si>
    <t>05</t>
  </si>
  <si>
    <t>00</t>
  </si>
  <si>
    <t>08</t>
  </si>
  <si>
    <t>Культура</t>
  </si>
  <si>
    <t>Библиотеки</t>
  </si>
  <si>
    <t>13</t>
  </si>
  <si>
    <t>ГРБС</t>
  </si>
  <si>
    <t>ЖИЛИЩНО-КОМУННАЛЬНОЕ ХОЗЯЙСТВО</t>
  </si>
  <si>
    <t>Благоустройство</t>
  </si>
  <si>
    <t>(тыс. рублей)</t>
  </si>
  <si>
    <t>Мобилизационная и вневойсковая подготовка</t>
  </si>
  <si>
    <t>ИТОГО РАСХОДОВ</t>
  </si>
  <si>
    <t>Целевые статьи и виды расходов бюджетной классификации</t>
  </si>
  <si>
    <t>Целевая статья расходов</t>
  </si>
  <si>
    <t>Виды расходов</t>
  </si>
  <si>
    <t>№</t>
  </si>
  <si>
    <t>Наименование программы</t>
  </si>
  <si>
    <t xml:space="preserve">Исполнители </t>
  </si>
  <si>
    <t>Бюджетная классификация</t>
  </si>
  <si>
    <t>РзПр</t>
  </si>
  <si>
    <t>05 03</t>
  </si>
  <si>
    <t>01 13</t>
  </si>
  <si>
    <t>05 02</t>
  </si>
  <si>
    <t>14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</si>
  <si>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</si>
  <si>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</si>
  <si>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</si>
  <si>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</si>
  <si>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</si>
  <si>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</si>
  <si>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</si>
  <si>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</si>
  <si>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</si>
  <si>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</si>
  <si>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</si>
  <si>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</si>
  <si>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</si>
  <si>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</si>
  <si>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</si>
  <si>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</si>
  <si>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</si>
  <si>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</si>
  <si>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000 01 05 02 01 10 0000 610</t>
  </si>
  <si>
    <t>216</t>
  </si>
  <si>
    <t>МО "Ирхидей"</t>
  </si>
  <si>
    <t>121</t>
  </si>
  <si>
    <t>120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</si>
  <si>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</si>
  <si>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</si>
  <si>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244</t>
  </si>
  <si>
    <t>100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</si>
  <si>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</si>
  <si>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</si>
  <si>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</si>
  <si>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</si>
  <si>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Уплата налога на имущество 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</si>
  <si>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</si>
  <si>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</si>
  <si>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Резервные средства</t>
  </si>
  <si>
    <t>Другие общегосударственные вопросы</t>
  </si>
  <si>
    <t xml:space="preserve">Предоставление субсидий бюджетным, автономным и иным некоммерческим организациям </t>
  </si>
  <si>
    <t>Субсидии бюджетным учреждениям</t>
  </si>
  <si>
    <t>600</t>
  </si>
  <si>
    <t>610</t>
  </si>
  <si>
    <t>611</t>
  </si>
  <si>
    <t>Приложение 1</t>
  </si>
  <si>
    <t>В.М. Башинов</t>
  </si>
  <si>
    <t>Единый сельскохозяйственный налог</t>
  </si>
  <si>
    <t>000  1  05  03000  01  0000  110</t>
  </si>
  <si>
    <t>000  1  05  03010  01  0000  110</t>
  </si>
  <si>
    <t>000  1  06  01030  10  0000  110</t>
  </si>
  <si>
    <t>000  1  06  06000  00  0000  110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</si>
  <si>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</si>
  <si>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</si>
  <si>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</si>
  <si>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013 01 02 00 00 00 0000 000</t>
  </si>
  <si>
    <t>013 01 02 00 00 00 0000 700</t>
  </si>
  <si>
    <t>013 01 02 00 00 10 0000 710</t>
  </si>
  <si>
    <t>013 01 02 00 00 00 0000 800</t>
  </si>
  <si>
    <t>013 01 02 00 00 10 0000 810</t>
  </si>
  <si>
    <t>013 01 03 00 00 00 0000 000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</si>
  <si>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</si>
  <si>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Общеэкономические вопросы</t>
  </si>
  <si>
    <t>Дорожное хозяйство (дорожные фонды)</t>
  </si>
  <si>
    <t>Коммунальное хозяйство</t>
  </si>
  <si>
    <t>КУЛЬТУРА, КИНЕМАТОГРАФИЯ</t>
  </si>
  <si>
    <t>Руководство и управление в сфере установленных функций</t>
  </si>
  <si>
    <t>Учреждения культуры и мероприятия в сфере культуры и кинематографии</t>
  </si>
  <si>
    <t>Обеспечение деятельности (оказания услуг) подведомственных учреждений</t>
  </si>
  <si>
    <t>Субвенции бюджетам субъектов РФ и муниципальных образований</t>
  </si>
  <si>
    <t>Финансирование за счет средств местного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</si>
  <si>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</si>
  <si>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</si>
  <si>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Приложение 8</t>
  </si>
  <si>
    <t>НАЛОГИ НА ТОВАРЫ (РАБОТЫ, УСЛУГИ), РЕАЛИЗУЕМЫЕ НА ТЕРРИТОРИИ РОССИЙСКОЙ ФЕДЕРАЦИИ</t>
  </si>
  <si>
    <t>000  1  03  00000  00  0000  000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</si>
  <si>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</si>
  <si>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</si>
  <si>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</si>
  <si>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</si>
  <si>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</si>
  <si>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</si>
  <si>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 000  1  03  02230  01  0000  110</t>
  </si>
  <si>
    <t xml:space="preserve"> 000  1  03  02240  01  0000  110</t>
  </si>
  <si>
    <t xml:space="preserve"> 000  1  03  02250  01  0000  110</t>
  </si>
  <si>
    <t xml:space="preserve"> 000  1  03  02260  01  0000  110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</si>
  <si>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</si>
  <si>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</si>
  <si>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</si>
  <si>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</si>
  <si>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</si>
  <si>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Начальник финансового отдела МО "Ирхидей"</t>
  </si>
  <si>
    <t>Начальник финансового отдела МО "Ирхидей"                                               В.М. Башинов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</si>
  <si>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работ)</t>
  </si>
  <si>
    <t>к Решению Думы МО "Ирхидей"</t>
  </si>
  <si>
    <t>Начальник финансового отдела МО "Ирхидей"                                                                                 В.М. Башинов</t>
  </si>
  <si>
    <t>05 01</t>
  </si>
  <si>
    <t>Жилищное хозяйство</t>
  </si>
  <si>
    <t>Прочие субсидии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</si>
  <si>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</si>
  <si>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</si>
  <si>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</si>
  <si>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</si>
  <si>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</si>
  <si>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</si>
  <si>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</si>
  <si>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</t>
  </si>
  <si>
    <t>000 1 06 06030 03 0000 110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</si>
  <si>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</si>
  <si>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</si>
  <si>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</si>
  <si>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</si>
  <si>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</si>
  <si>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</si>
  <si>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</si>
  <si>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Начальник финансового отдела МО "Ирхидей"                                                    В.М. Башинов</t>
  </si>
  <si>
    <t>852</t>
  </si>
  <si>
    <t>850</t>
  </si>
  <si>
    <t>870</t>
  </si>
  <si>
    <t>000  1  11  05025  10  0000  120</t>
  </si>
  <si>
    <t>000  1  11  05020  00  0000  120</t>
  </si>
  <si>
    <t>Перечисления другим бюджетам бюджетной системы Российской Федерации</t>
  </si>
  <si>
    <t>10</t>
  </si>
  <si>
    <t>04 09</t>
  </si>
  <si>
    <t>Социальное обеспечение и иные выплаты населению</t>
  </si>
  <si>
    <t>Пенсионное обеспечение</t>
  </si>
  <si>
    <t>Социальная политика</t>
  </si>
  <si>
    <t>Приложение 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</si>
  <si>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</si>
  <si>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</si>
  <si>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</si>
  <si>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</si>
  <si>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7010200110</t>
  </si>
  <si>
    <t>7010300000</t>
  </si>
  <si>
    <t>7010300120</t>
  </si>
  <si>
    <t>7010400110</t>
  </si>
  <si>
    <t>7010400000</t>
  </si>
  <si>
    <t>7010400120</t>
  </si>
  <si>
    <t>7011140210</t>
  </si>
  <si>
    <t>7020351180</t>
  </si>
  <si>
    <t>7030173110</t>
  </si>
  <si>
    <t>7060100000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</si>
  <si>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</si>
  <si>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7011373150</t>
  </si>
  <si>
    <t>Закупка товаров, работ и услуг для государственных  (муниципальных) нужд</t>
  </si>
  <si>
    <t>Муниципальные программы муниципального образования "Ирхидей"</t>
  </si>
  <si>
    <t>Расходы на обеспечение функций органов местного самоуправления</t>
  </si>
  <si>
    <t>7010600110</t>
  </si>
  <si>
    <t xml:space="preserve">Резервные фонды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</si>
  <si>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</si>
  <si>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 где отсутствуют военные комиссариаты</t>
  </si>
  <si>
    <t>Учреждения культуры</t>
  </si>
  <si>
    <t>Межбюджетные трансферты</t>
  </si>
  <si>
    <t>540</t>
  </si>
  <si>
    <t>Иные межбюджетные трансферты</t>
  </si>
  <si>
    <t>7070300000</t>
  </si>
  <si>
    <t>7010200000</t>
  </si>
  <si>
    <t>7010600120</t>
  </si>
  <si>
    <t>7010600000</t>
  </si>
  <si>
    <t>7040100000</t>
  </si>
  <si>
    <t>7040144099</t>
  </si>
  <si>
    <t>7040144299</t>
  </si>
  <si>
    <t>7050100000</t>
  </si>
  <si>
    <t>7050100130</t>
  </si>
  <si>
    <t>7060100140</t>
  </si>
  <si>
    <t>7070300150</t>
  </si>
  <si>
    <t>Межбюджетные трансферты общего характера бюджетам бюджетной системы Российской Федерации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</si>
  <si>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</si>
  <si>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Приложение 12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</si>
  <si>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</si>
  <si>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851</t>
  </si>
  <si>
    <t>Уплата прочих налогов и сборов</t>
  </si>
  <si>
    <t>Уплата иных платежей</t>
  </si>
  <si>
    <t>853</t>
  </si>
  <si>
    <t>Физическая культура</t>
  </si>
  <si>
    <t>7030173120</t>
  </si>
  <si>
    <t>612</t>
  </si>
  <si>
    <t>Субсидии бюджетным учреждениям на иные цели</t>
  </si>
  <si>
    <t>Начальник финансового отдела МО "Ирхидей"                                                                        В.М. Башинов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</si>
  <si>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</si>
  <si>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</si>
  <si>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000  2  02  29999  10  0000  150</t>
  </si>
  <si>
    <t>Субсидии бюджетам субъектов Российской Федерации и муниципальных образований (межбюджетные субсидии)</t>
  </si>
  <si>
    <t>000  2  02  20000  00  0000  150</t>
  </si>
  <si>
    <t>Мероприятия перечня проектов народных инициатив</t>
  </si>
  <si>
    <t>71101S2370</t>
  </si>
  <si>
    <t>Программа комплексного развития транспортной инфраструктуры муниципального образования «Ирхидей» на 2018-2023 годы и с перспективой до 2032 года</t>
  </si>
  <si>
    <t>Муниципальная программа "Комплексное развитие социальной инфраструктуры муниципального образования "Ирхидей" на 2018-2023 годы и  с перспективой до 2032 года</t>
  </si>
  <si>
    <t>Муниципальная рограмма "Комплексного развития систем коммунальной инфраструктуры МО "Ирхидей" на 2017-2027 годы"</t>
  </si>
  <si>
    <t>Муниципальная программа "Обеспечение устойчивого сокращения непригодного для проживания жилищного фонда на территории муниципального образования "Ирхидей" на 2019-2024 годы".</t>
  </si>
  <si>
    <t>5010129999</t>
  </si>
  <si>
    <t>5090129999</t>
  </si>
  <si>
    <t>5100129999</t>
  </si>
  <si>
    <t>5080129999</t>
  </si>
  <si>
    <t>5070129999</t>
  </si>
  <si>
    <t>5060129999</t>
  </si>
  <si>
    <t>5050129999</t>
  </si>
  <si>
    <t>5040129999</t>
  </si>
  <si>
    <t>5030129999</t>
  </si>
  <si>
    <t>5020129999</t>
  </si>
  <si>
    <t>08 01</t>
  </si>
  <si>
    <t>000  2  02  35118  10  0000  150</t>
  </si>
  <si>
    <t>000  2 0 2  30024  10  0000  150</t>
  </si>
  <si>
    <t>000  2  02  30000  00  0000  000</t>
  </si>
  <si>
    <t>000  2  02  29999  00  0000  150</t>
  </si>
  <si>
    <t>Прочие субсидии</t>
  </si>
  <si>
    <t>Муниципальная программа "Комплексное развитие сельских территорий МО"Ирхидей" на 2020-2024гг"</t>
  </si>
  <si>
    <t>Муниципальная программа "Энергосбережение и энергоэффективность в муниципальном образовании "Ирхидей" на 2020-2024 годы"</t>
  </si>
  <si>
    <t>Муниципальная программа "Пожарная безопастность на территории муниципального образования "Ирхидей" на 2020-2024 годы"</t>
  </si>
  <si>
    <t>Муниципальная программа "Комплексные меры профилактики правонарушений и борьбы с преступностью на территории муниципального образования "Ирхидей" на 2020-2022 годы"</t>
  </si>
  <si>
    <t>000 01 05 02 00 00 0000 500</t>
  </si>
  <si>
    <t>000 01 05 02 01 00 0000 510</t>
  </si>
  <si>
    <t>000 01 05 02 00 00 0000 600</t>
  </si>
  <si>
    <t>000 01 05 02 01 00 0000 610</t>
  </si>
  <si>
    <t>Получение кредитов от кредитных организаций   бюджетами поселений в валюте Российской организации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</si>
  <si>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</si>
  <si>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</si>
  <si>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013 01 03 01 00 00 0000 700</t>
  </si>
  <si>
    <t>013 01 03 01 00 00 0000 800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</si>
  <si>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</si>
  <si>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</si>
  <si>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013 01 03 01 00 10 0000 710</t>
  </si>
  <si>
    <t>013 01 03 01 00 10 0000 810</t>
  </si>
  <si>
    <t>Погашение бюджетами послений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</si>
  <si>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культуры" в МО "Ирхидей" на 2019-2024 годы в МО "Ирхидей"</t>
  </si>
  <si>
    <t>01 04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</si>
  <si>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</si>
  <si>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</si>
  <si>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</si>
  <si>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</si>
  <si>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Муниципальная программа "Защита населения и территории муниципального образования "Ирхидей" от чрезвычайный ситуаций, обеспечение пожарной безопасности и безопасности людей на водных объектах"  на 2020-2024 годы"</t>
  </si>
  <si>
    <t>Закупка энергетических ресурсов</t>
  </si>
  <si>
    <t>247</t>
  </si>
  <si>
    <t>513</t>
  </si>
  <si>
    <t>5,2</t>
  </si>
  <si>
    <t>Сумма 2024</t>
  </si>
  <si>
    <t>2024 год</t>
  </si>
  <si>
    <t>Дотации бюджетам сельских поселений на выравнивание бюджетной обеспеченности из бюджетов муниципальных районов</t>
  </si>
  <si>
    <t>000  2  02  16001  10  0000  150</t>
  </si>
  <si>
    <t>Дотации бюджетам бюджетной системы Российской Федерации</t>
  </si>
  <si>
    <t>000  2  02  10000  00  0000  000</t>
  </si>
  <si>
    <t>000  2  02  16001  00  0000  150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</si>
  <si>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</si>
  <si>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Муниципальная программа "Развитие физической культуры и спорта в муниципальном образовании "Ирхидей"  на 2022-2024 годы"</t>
  </si>
  <si>
    <t>5110129999</t>
  </si>
  <si>
    <t>Муниципальная программа "Развитие малого и среднего предпринимательства на территории МО "Ирхидей"  на 2022-2024 годы"</t>
  </si>
  <si>
    <t>5120129999</t>
  </si>
  <si>
    <t>Муниципальная программа "Противодействие коррупции в муниципальном образовании "Ирхидей"  на 2022-2024 годы"</t>
  </si>
  <si>
    <t>5130129999</t>
  </si>
  <si>
    <t>Муниципальная программа "Профилактика наркомании и токсикомании на территории муниципального образования "Ирхидей"  на 2022-2024 годы"</t>
  </si>
  <si>
    <t>5140129999</t>
  </si>
  <si>
    <t>Муниципальная программа "Комплексные меры профилактики правонарушений и борьбы с преступностью на территории муниципального образования "Ирхидей" на 2023-2025 годы"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</si>
  <si>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"Ирхидей"  на 2023-2025 годы"</t>
  </si>
  <si>
    <t>5150129999</t>
  </si>
  <si>
    <t xml:space="preserve">Начальник финансового отдела МО "Ирхидей"                                                                                 </t>
  </si>
  <si>
    <t>11 01</t>
  </si>
  <si>
    <t>Муниципальная программа "Градостроительная деятельность на территории муниципального образования "Ирхидей"  на 2023-2025 годы"</t>
  </si>
  <si>
    <t>12</t>
  </si>
  <si>
    <t>Источники внутреннего финансирования  дефецита бюджета МО "Ирхидей"  на  2024 год</t>
  </si>
  <si>
    <t xml:space="preserve">" О бюджете МО "Ирхидей" на 2024 год </t>
  </si>
  <si>
    <t>и плановый период 2025 и 2026 годов</t>
  </si>
  <si>
    <t>бюджета муниципального образования "Ирхидей" на 2024 год</t>
  </si>
  <si>
    <t>РАСПРЕДЕЛЕНИЕ БЮДЖЕТНЫХ АССИГНОВАНИЙ НА РЕАЛИЗАЦИЮ МУНИЦИПАЛЬНЫХ ПРОГРАММ  НА 2024 ГОД</t>
  </si>
  <si>
    <t>В ВЕДОМСТВЕННОЙ СТРУКТУРЕ РАСХОДОВ  БЮДЖЕТА НА 2024 ГОД</t>
  </si>
  <si>
    <t>НА 2024 ГОД МО "ИРХИДЕЙ"</t>
  </si>
  <si>
    <t xml:space="preserve"> Доходы бюджета муниципального образования "Ирхидей" на  2024 год</t>
  </si>
  <si>
    <t>Прочие межбюджетные трансферты, передаваемые бюджетам</t>
  </si>
  <si>
    <t>000  2  02  49999  00  0000  150</t>
  </si>
  <si>
    <t>Прочие межбюджетные трансферты, передаваемые бюджетам сельских поселений</t>
  </si>
  <si>
    <t>000  2  02  49999  10  0000  150</t>
  </si>
  <si>
    <t>831</t>
  </si>
  <si>
    <t>7011300120</t>
  </si>
  <si>
    <t>Исполнение судебных актов Российской Федерации и мировых соглашений по возмещению причененного вреда</t>
  </si>
  <si>
    <t>Иные выплаты текущего характера организациям</t>
  </si>
  <si>
    <t>Другие вопросы в области национальной экономики</t>
  </si>
  <si>
    <t>Приложение 5</t>
  </si>
  <si>
    <t>50401S2380</t>
  </si>
  <si>
    <t>03 10</t>
  </si>
  <si>
    <t>НАЦИОНАЛЬНАЯ БЕЗОПАСТНОСТЬ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</si>
  <si>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</si>
  <si>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50201S2380</t>
  </si>
  <si>
    <t>50201S2370</t>
  </si>
  <si>
    <t>04 12</t>
  </si>
  <si>
    <t>от 26 января 2024г №30</t>
  </si>
  <si>
    <t>243</t>
  </si>
  <si>
    <t>Закупка товаров, работ, услуг в целях капитального ремонта государственного (муниципального) имущества</t>
  </si>
  <si>
    <t>51601S2904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</si>
</sst>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-* #,##0.0_р_._-;\-* #,##0.0_р_._-;_-* &quot;-&quot;??_р_._-;_-@_-"/>
    <numFmt numFmtId="195" formatCode="_-* #,##0.0_р_._-;\-* #,##0.0_р_._-;_-* &quot;-&quot;?_р_._-;_-@_-"/>
    <numFmt numFmtId="196" formatCode="[$-FC19]d\ mmmm\ yyyy\ &quot;г.&quot;"/>
    <numFmt numFmtId="197" formatCode="0.000"/>
    <numFmt numFmtId="198" formatCode="0.0000"/>
    <numFmt numFmtId="199" formatCode="0.00000"/>
    <numFmt numFmtId="200" formatCode="#,##0.000"/>
    <numFmt numFmtId="201" formatCode="_-* #,##0_р_._-;\-* #,##0_р_._-;_-* &quot;-&quot;??_р_._-;_-@_-"/>
    <numFmt numFmtId="202" formatCode="_-* #,##0.0\ _₽_-;\-* #,##0.0\ _₽_-;_-* &quot;-&quot;?\ _₽_-;_-@_-"/>
    <numFmt numFmtId="203" formatCode="#,##0.0000"/>
    <numFmt numFmtId="204" formatCode="#,##0.00000"/>
    <numFmt numFmtId="205" formatCode="0.0000E+00"/>
    <numFmt numFmtId="206" formatCode="0.000E+00"/>
    <numFmt numFmtId="207" formatCode="0.0E+00"/>
    <numFmt numFmtId="208" formatCode="0E+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7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1" fillId="0" borderId="9" applyNumberFormat="0" applyFill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7" fillId="0" borderId="10" xfId="0" applyFont="1" applyBorder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justify" wrapText="1"/>
    </xf>
    <xf numFmtId="49" fontId="9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192" fontId="9" fillId="0" borderId="12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192" fontId="10" fillId="33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192" fontId="10" fillId="34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92" fontId="10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10" fillId="33" borderId="10" xfId="0" applyNumberFormat="1" applyFont="1" applyFill="1" applyBorder="1" applyAlignment="1">
      <alignment/>
    </xf>
    <xf numFmtId="192" fontId="11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left" wrapText="1"/>
    </xf>
    <xf numFmtId="49" fontId="10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/>
    </xf>
    <xf numFmtId="49" fontId="7" fillId="35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49" fontId="10" fillId="36" borderId="10" xfId="0" applyNumberFormat="1" applyFont="1" applyFill="1" applyBorder="1" applyAlignment="1">
      <alignment horizontal="center" wrapText="1"/>
    </xf>
    <xf numFmtId="49" fontId="11" fillId="0" borderId="10" xfId="63" applyNumberFormat="1" applyFont="1" applyFill="1" applyBorder="1" applyAlignment="1">
      <alignment horizontal="center" wrapText="1"/>
      <protection/>
    </xf>
    <xf numFmtId="4" fontId="3" fillId="0" borderId="0" xfId="6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192" fontId="10" fillId="35" borderId="10" xfId="0" applyNumberFormat="1" applyFont="1" applyFill="1" applyBorder="1" applyAlignment="1">
      <alignment/>
    </xf>
    <xf numFmtId="49" fontId="11" fillId="35" borderId="10" xfId="63" applyNumberFormat="1" applyFont="1" applyFill="1" applyBorder="1" applyAlignment="1">
      <alignment horizont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justify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left" vertical="justify" wrapText="1"/>
      <protection locked="0"/>
    </xf>
    <xf numFmtId="49" fontId="9" fillId="34" borderId="10" xfId="0" applyNumberFormat="1" applyFont="1" applyFill="1" applyBorder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9" fillId="35" borderId="10" xfId="0" applyNumberFormat="1" applyFont="1" applyFill="1" applyBorder="1" applyAlignment="1" applyProtection="1">
      <alignment horizontal="center" wrapText="1"/>
      <protection locked="0"/>
    </xf>
    <xf numFmtId="2" fontId="9" fillId="34" borderId="10" xfId="0" applyNumberFormat="1" applyFont="1" applyFill="1" applyBorder="1" applyAlignment="1" applyProtection="1">
      <alignment horizontal="right"/>
      <protection locked="0"/>
    </xf>
    <xf numFmtId="0" fontId="10" fillId="35" borderId="10" xfId="0" applyFont="1" applyFill="1" applyBorder="1" applyAlignment="1">
      <alignment horizontal="center" wrapText="1"/>
    </xf>
    <xf numFmtId="49" fontId="10" fillId="0" borderId="10" xfId="63" applyNumberFormat="1" applyFont="1" applyFill="1" applyBorder="1" applyAlignment="1">
      <alignment horizontal="center" wrapText="1"/>
      <protection/>
    </xf>
    <xf numFmtId="49" fontId="10" fillId="35" borderId="10" xfId="63" applyNumberFormat="1" applyFont="1" applyFill="1" applyBorder="1" applyAlignment="1">
      <alignment horizontal="center" wrapText="1"/>
      <protection/>
    </xf>
    <xf numFmtId="49" fontId="10" fillId="35" borderId="10" xfId="0" applyNumberFormat="1" applyFont="1" applyFill="1" applyBorder="1" applyAlignment="1">
      <alignment horizontal="center"/>
    </xf>
    <xf numFmtId="0" fontId="7" fillId="0" borderId="0" xfId="59" applyFont="1" applyAlignment="1">
      <alignment horizontal="left"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5" fillId="0" borderId="0" xfId="60" applyFont="1" applyFill="1" applyAlignment="1" applyProtection="1">
      <alignment horizontal="left" vertical="center" wrapText="1"/>
      <protection locked="0"/>
    </xf>
    <xf numFmtId="0" fontId="15" fillId="0" borderId="0" xfId="60" applyFont="1" applyFill="1" applyAlignment="1" applyProtection="1">
      <alignment horizontal="center" vertical="center" wrapText="1"/>
      <protection locked="0"/>
    </xf>
    <xf numFmtId="0" fontId="9" fillId="0" borderId="10" xfId="60" applyFont="1" applyFill="1" applyBorder="1" applyAlignment="1" applyProtection="1">
      <alignment horizontal="center" vertical="center" wrapText="1"/>
      <protection locked="0"/>
    </xf>
    <xf numFmtId="0" fontId="7" fillId="0" borderId="10" xfId="60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wrapText="1"/>
    </xf>
    <xf numFmtId="49" fontId="17" fillId="0" borderId="10" xfId="60" applyNumberFormat="1" applyFont="1" applyFill="1" applyBorder="1" applyAlignment="1">
      <alignment horizontal="center" vertical="center" wrapText="1"/>
      <protection/>
    </xf>
    <xf numFmtId="49" fontId="13" fillId="0" borderId="10" xfId="60" applyNumberFormat="1" applyFont="1" applyFill="1" applyBorder="1" applyAlignment="1">
      <alignment horizontal="center" vertical="center" wrapText="1"/>
      <protection/>
    </xf>
    <xf numFmtId="49" fontId="17" fillId="0" borderId="11" xfId="60" applyNumberFormat="1" applyFont="1" applyFill="1" applyBorder="1" applyAlignment="1">
      <alignment horizontal="center" vertical="center" wrapText="1"/>
      <protection/>
    </xf>
    <xf numFmtId="0" fontId="7" fillId="0" borderId="0" xfId="62" applyFont="1" applyFill="1" applyAlignment="1" applyProtection="1">
      <alignment/>
      <protection locked="0"/>
    </xf>
    <xf numFmtId="0" fontId="1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62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justify"/>
    </xf>
    <xf numFmtId="49" fontId="7" fillId="0" borderId="0" xfId="0" applyNumberFormat="1" applyFont="1" applyFill="1" applyAlignment="1">
      <alignment/>
    </xf>
    <xf numFmtId="0" fontId="7" fillId="0" borderId="10" xfId="0" applyFont="1" applyFill="1" applyBorder="1" applyAlignment="1" applyProtection="1">
      <alignment vertical="justify" wrapText="1"/>
      <protection locked="0"/>
    </xf>
    <xf numFmtId="0" fontId="7" fillId="35" borderId="10" xfId="63" applyFont="1" applyFill="1" applyBorder="1" applyAlignment="1">
      <alignment horizontal="left" wrapText="1"/>
      <protection/>
    </xf>
    <xf numFmtId="0" fontId="7" fillId="0" borderId="0" xfId="60" applyFont="1" applyFill="1" applyAlignment="1">
      <alignment vertical="center" wrapText="1"/>
      <protection/>
    </xf>
    <xf numFmtId="49" fontId="21" fillId="0" borderId="10" xfId="0" applyNumberFormat="1" applyFont="1" applyFill="1" applyBorder="1" applyAlignment="1">
      <alignment horizontal="center" wrapText="1"/>
    </xf>
    <xf numFmtId="192" fontId="10" fillId="35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3" fillId="0" borderId="0" xfId="59" applyBorder="1">
      <alignment/>
      <protection/>
    </xf>
    <xf numFmtId="0" fontId="6" fillId="0" borderId="0" xfId="6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93" fontId="11" fillId="35" borderId="1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92" fontId="10" fillId="37" borderId="10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wrapText="1"/>
    </xf>
    <xf numFmtId="49" fontId="9" fillId="38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 applyProtection="1">
      <alignment horizontal="center" wrapText="1"/>
      <protection locked="0"/>
    </xf>
    <xf numFmtId="193" fontId="0" fillId="0" borderId="0" xfId="0" applyNumberFormat="1" applyAlignment="1">
      <alignment vertical="center"/>
    </xf>
    <xf numFmtId="193" fontId="9" fillId="39" borderId="10" xfId="0" applyNumberFormat="1" applyFont="1" applyFill="1" applyBorder="1" applyAlignment="1">
      <alignment/>
    </xf>
    <xf numFmtId="193" fontId="9" fillId="38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 wrapText="1"/>
    </xf>
    <xf numFmtId="49" fontId="10" fillId="39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wrapText="1"/>
    </xf>
    <xf numFmtId="192" fontId="22" fillId="39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9" fillId="38" borderId="10" xfId="0" applyFont="1" applyFill="1" applyBorder="1" applyAlignment="1">
      <alignment horizontal="center"/>
    </xf>
    <xf numFmtId="193" fontId="10" fillId="35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92" fontId="7" fillId="0" borderId="10" xfId="0" applyNumberFormat="1" applyFont="1" applyFill="1" applyBorder="1" applyAlignment="1">
      <alignment/>
    </xf>
    <xf numFmtId="0" fontId="7" fillId="39" borderId="10" xfId="0" applyFont="1" applyFill="1" applyBorder="1" applyAlignment="1" applyProtection="1">
      <alignment horizontal="left" vertical="justify" wrapText="1"/>
      <protection locked="0"/>
    </xf>
    <xf numFmtId="49" fontId="7" fillId="39" borderId="10" xfId="0" applyNumberFormat="1" applyFont="1" applyFill="1" applyBorder="1" applyAlignment="1">
      <alignment horizontal="center"/>
    </xf>
    <xf numFmtId="192" fontId="7" fillId="39" borderId="10" xfId="0" applyNumberFormat="1" applyFont="1" applyFill="1" applyBorder="1" applyAlignment="1">
      <alignment/>
    </xf>
    <xf numFmtId="193" fontId="7" fillId="39" borderId="10" xfId="0" applyNumberFormat="1" applyFont="1" applyFill="1" applyBorder="1" applyAlignment="1">
      <alignment/>
    </xf>
    <xf numFmtId="49" fontId="10" fillId="38" borderId="1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10" xfId="63" applyFont="1" applyFill="1" applyBorder="1" applyAlignment="1">
      <alignment horizontal="left" wrapText="1"/>
      <protection/>
    </xf>
    <xf numFmtId="49" fontId="10" fillId="37" borderId="10" xfId="0" applyNumberFormat="1" applyFont="1" applyFill="1" applyBorder="1" applyAlignment="1">
      <alignment horizontal="center" wrapText="1"/>
    </xf>
    <xf numFmtId="193" fontId="9" fillId="37" borderId="10" xfId="0" applyNumberFormat="1" applyFont="1" applyFill="1" applyBorder="1" applyAlignment="1">
      <alignment horizontal="right"/>
    </xf>
    <xf numFmtId="2" fontId="9" fillId="38" borderId="10" xfId="0" applyNumberFormat="1" applyFont="1" applyFill="1" applyBorder="1" applyAlignment="1">
      <alignment horizontal="right"/>
    </xf>
    <xf numFmtId="0" fontId="25" fillId="38" borderId="10" xfId="0" applyFont="1" applyFill="1" applyBorder="1" applyAlignment="1" applyProtection="1">
      <alignment horizontal="left" vertical="justify" wrapText="1"/>
      <protection locked="0"/>
    </xf>
    <xf numFmtId="49" fontId="9" fillId="37" borderId="10" xfId="0" applyNumberFormat="1" applyFont="1" applyFill="1" applyBorder="1" applyAlignment="1" applyProtection="1">
      <alignment horizontal="center" wrapText="1"/>
      <protection locked="0"/>
    </xf>
    <xf numFmtId="0" fontId="9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 applyProtection="1">
      <alignment horizontal="left" vertical="justify" wrapText="1"/>
      <protection locked="0"/>
    </xf>
    <xf numFmtId="49" fontId="17" fillId="37" borderId="10" xfId="0" applyNumberFormat="1" applyFont="1" applyFill="1" applyBorder="1" applyAlignment="1" applyProtection="1">
      <alignment horizontal="center" wrapText="1"/>
      <protection locked="0"/>
    </xf>
    <xf numFmtId="49" fontId="17" fillId="37" borderId="10" xfId="0" applyNumberFormat="1" applyFont="1" applyFill="1" applyBorder="1" applyAlignment="1" applyProtection="1">
      <alignment horizontal="right" wrapText="1"/>
      <protection locked="0"/>
    </xf>
    <xf numFmtId="49" fontId="11" fillId="37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7" fillId="0" borderId="11" xfId="61" applyNumberFormat="1" applyFont="1" applyBorder="1" applyAlignment="1">
      <alignment horizontal="center"/>
      <protection/>
    </xf>
    <xf numFmtId="49" fontId="7" fillId="0" borderId="10" xfId="63" applyNumberFormat="1" applyFont="1" applyFill="1" applyBorder="1" applyAlignment="1">
      <alignment horizontal="center" wrapText="1"/>
      <protection/>
    </xf>
    <xf numFmtId="49" fontId="7" fillId="35" borderId="10" xfId="63" applyNumberFormat="1" applyFont="1" applyFill="1" applyBorder="1" applyAlignment="1">
      <alignment horizontal="center" wrapText="1"/>
      <protection/>
    </xf>
    <xf numFmtId="49" fontId="7" fillId="0" borderId="0" xfId="63" applyNumberFormat="1" applyFont="1" applyFill="1" applyBorder="1" applyAlignment="1">
      <alignment horizontal="center" wrapText="1"/>
      <protection/>
    </xf>
    <xf numFmtId="0" fontId="7" fillId="39" borderId="10" xfId="0" applyFont="1" applyFill="1" applyBorder="1" applyAlignment="1">
      <alignment horizontal="center"/>
    </xf>
    <xf numFmtId="49" fontId="7" fillId="39" borderId="10" xfId="0" applyNumberFormat="1" applyFont="1" applyFill="1" applyBorder="1" applyAlignment="1" applyProtection="1">
      <alignment horizontal="center" wrapText="1"/>
      <protection locked="0"/>
    </xf>
    <xf numFmtId="49" fontId="11" fillId="39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7" borderId="10" xfId="0" applyFont="1" applyFill="1" applyBorder="1" applyAlignment="1" applyProtection="1">
      <alignment horizontal="left" vertical="justify" wrapText="1"/>
      <protection locked="0"/>
    </xf>
    <xf numFmtId="49" fontId="10" fillId="40" borderId="10" xfId="63" applyNumberFormat="1" applyFont="1" applyFill="1" applyBorder="1" applyAlignment="1">
      <alignment horizontal="center" wrapText="1"/>
      <protection/>
    </xf>
    <xf numFmtId="49" fontId="10" fillId="40" borderId="10" xfId="0" applyNumberFormat="1" applyFont="1" applyFill="1" applyBorder="1" applyAlignment="1">
      <alignment horizontal="center" wrapText="1"/>
    </xf>
    <xf numFmtId="0" fontId="9" fillId="41" borderId="10" xfId="0" applyFont="1" applyFill="1" applyBorder="1" applyAlignment="1">
      <alignment wrapText="1"/>
    </xf>
    <xf numFmtId="49" fontId="11" fillId="41" borderId="10" xfId="0" applyNumberFormat="1" applyFont="1" applyFill="1" applyBorder="1" applyAlignment="1">
      <alignment horizontal="center" wrapText="1"/>
    </xf>
    <xf numFmtId="49" fontId="9" fillId="41" borderId="10" xfId="0" applyNumberFormat="1" applyFont="1" applyFill="1" applyBorder="1" applyAlignment="1">
      <alignment horizontal="center"/>
    </xf>
    <xf numFmtId="49" fontId="10" fillId="41" borderId="10" xfId="0" applyNumberFormat="1" applyFont="1" applyFill="1" applyBorder="1" applyAlignment="1">
      <alignment horizontal="center" wrapText="1"/>
    </xf>
    <xf numFmtId="0" fontId="10" fillId="41" borderId="10" xfId="0" applyFont="1" applyFill="1" applyBorder="1" applyAlignment="1">
      <alignment horizontal="left" wrapText="1"/>
    </xf>
    <xf numFmtId="0" fontId="9" fillId="41" borderId="10" xfId="0" applyFont="1" applyFill="1" applyBorder="1" applyAlignment="1" applyProtection="1">
      <alignment horizontal="left" vertical="justify" wrapText="1"/>
      <protection locked="0"/>
    </xf>
    <xf numFmtId="193" fontId="11" fillId="35" borderId="10" xfId="0" applyNumberFormat="1" applyFont="1" applyFill="1" applyBorder="1" applyAlignment="1">
      <alignment horizontal="right" wrapText="1"/>
    </xf>
    <xf numFmtId="49" fontId="9" fillId="41" borderId="10" xfId="0" applyNumberFormat="1" applyFont="1" applyFill="1" applyBorder="1" applyAlignment="1" applyProtection="1">
      <alignment horizontal="center" wrapText="1"/>
      <protection locked="0"/>
    </xf>
    <xf numFmtId="49" fontId="9" fillId="35" borderId="10" xfId="63" applyNumberFormat="1" applyFont="1" applyFill="1" applyBorder="1" applyAlignment="1">
      <alignment horizontal="center" wrapText="1"/>
      <protection/>
    </xf>
    <xf numFmtId="49" fontId="7" fillId="41" borderId="10" xfId="0" applyNumberFormat="1" applyFont="1" applyFill="1" applyBorder="1" applyAlignment="1" applyProtection="1">
      <alignment horizontal="center" wrapText="1"/>
      <protection locked="0"/>
    </xf>
    <xf numFmtId="193" fontId="7" fillId="39" borderId="10" xfId="0" applyNumberFormat="1" applyFont="1" applyFill="1" applyBorder="1" applyAlignment="1">
      <alignment horizontal="right"/>
    </xf>
    <xf numFmtId="0" fontId="7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193" fontId="9" fillId="41" borderId="10" xfId="0" applyNumberFormat="1" applyFont="1" applyFill="1" applyBorder="1" applyAlignment="1">
      <alignment horizontal="right"/>
    </xf>
    <xf numFmtId="49" fontId="9" fillId="41" borderId="10" xfId="0" applyNumberFormat="1" applyFont="1" applyFill="1" applyBorder="1" applyAlignment="1" applyProtection="1">
      <alignment horizontal="right" wrapText="1"/>
      <protection locked="0"/>
    </xf>
    <xf numFmtId="49" fontId="10" fillId="38" borderId="10" xfId="63" applyNumberFormat="1" applyFont="1" applyFill="1" applyBorder="1" applyAlignment="1">
      <alignment horizontal="center" wrapText="1"/>
      <protection/>
    </xf>
    <xf numFmtId="0" fontId="14" fillId="0" borderId="10" xfId="0" applyFont="1" applyBorder="1" applyAlignment="1">
      <alignment horizontal="center" vertical="center"/>
    </xf>
    <xf numFmtId="192" fontId="14" fillId="39" borderId="10" xfId="60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0" fillId="38" borderId="10" xfId="0" applyFill="1" applyBorder="1" applyAlignment="1">
      <alignment/>
    </xf>
    <xf numFmtId="193" fontId="0" fillId="38" borderId="10" xfId="0" applyNumberFormat="1" applyFill="1" applyBorder="1" applyAlignment="1">
      <alignment/>
    </xf>
    <xf numFmtId="0" fontId="7" fillId="35" borderId="10" xfId="0" applyFont="1" applyFill="1" applyBorder="1" applyAlignment="1">
      <alignment vertical="top" wrapText="1"/>
    </xf>
    <xf numFmtId="0" fontId="7" fillId="0" borderId="0" xfId="60" applyFont="1" applyFill="1" applyAlignment="1">
      <alignment horizontal="left" vertical="center" wrapText="1"/>
      <protection/>
    </xf>
    <xf numFmtId="192" fontId="26" fillId="0" borderId="0" xfId="0" applyNumberFormat="1" applyFont="1" applyAlignment="1">
      <alignment horizontal="center"/>
    </xf>
    <xf numFmtId="0" fontId="9" fillId="38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97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vertical="center"/>
    </xf>
    <xf numFmtId="193" fontId="7" fillId="0" borderId="10" xfId="0" applyNumberFormat="1" applyFont="1" applyBorder="1" applyAlignment="1">
      <alignment horizontal="center" vertical="center"/>
    </xf>
    <xf numFmtId="193" fontId="7" fillId="0" borderId="10" xfId="0" applyNumberFormat="1" applyFont="1" applyFill="1" applyBorder="1" applyAlignment="1">
      <alignment horizontal="center" vertical="center"/>
    </xf>
    <xf numFmtId="193" fontId="7" fillId="0" borderId="10" xfId="0" applyNumberFormat="1" applyFont="1" applyBorder="1" applyAlignment="1">
      <alignment/>
    </xf>
    <xf numFmtId="193" fontId="0" fillId="0" borderId="0" xfId="0" applyNumberFormat="1" applyAlignment="1">
      <alignment/>
    </xf>
    <xf numFmtId="49" fontId="10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 vertical="center"/>
    </xf>
    <xf numFmtId="192" fontId="17" fillId="0" borderId="10" xfId="60" applyNumberFormat="1" applyFont="1" applyFill="1" applyBorder="1" applyAlignment="1">
      <alignment horizontal="center" vertical="center" wrapText="1"/>
      <protection/>
    </xf>
    <xf numFmtId="192" fontId="13" fillId="39" borderId="10" xfId="60" applyNumberFormat="1" applyFont="1" applyFill="1" applyBorder="1" applyAlignment="1">
      <alignment horizontal="center" vertical="center" wrapText="1"/>
      <protection/>
    </xf>
    <xf numFmtId="192" fontId="17" fillId="39" borderId="10" xfId="60" applyNumberFormat="1" applyFont="1" applyFill="1" applyBorder="1" applyAlignment="1">
      <alignment horizontal="center" vertical="center" wrapText="1"/>
      <protection/>
    </xf>
    <xf numFmtId="192" fontId="13" fillId="0" borderId="10" xfId="60" applyNumberFormat="1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horizontal="justify" wrapText="1"/>
    </xf>
    <xf numFmtId="49" fontId="10" fillId="37" borderId="10" xfId="63" applyNumberFormat="1" applyFont="1" applyFill="1" applyBorder="1" applyAlignment="1">
      <alignment horizontal="center" wrapText="1"/>
      <protection/>
    </xf>
    <xf numFmtId="192" fontId="9" fillId="41" borderId="10" xfId="0" applyNumberFormat="1" applyFont="1" applyFill="1" applyBorder="1" applyAlignment="1">
      <alignment/>
    </xf>
    <xf numFmtId="0" fontId="25" fillId="41" borderId="10" xfId="0" applyFont="1" applyFill="1" applyBorder="1" applyAlignment="1" applyProtection="1">
      <alignment horizontal="left" vertical="justify" wrapText="1"/>
      <protection locked="0"/>
    </xf>
    <xf numFmtId="49" fontId="10" fillId="41" borderId="10" xfId="0" applyNumberFormat="1" applyFont="1" applyFill="1" applyBorder="1" applyAlignment="1">
      <alignment/>
    </xf>
    <xf numFmtId="0" fontId="9" fillId="41" borderId="10" xfId="0" applyFont="1" applyFill="1" applyBorder="1" applyAlignment="1">
      <alignment vertical="center" wrapText="1"/>
    </xf>
    <xf numFmtId="0" fontId="7" fillId="39" borderId="10" xfId="54" applyFont="1" applyFill="1" applyBorder="1" applyAlignment="1">
      <alignment horizontal="justify" vertical="top" wrapText="1"/>
      <protection/>
    </xf>
    <xf numFmtId="49" fontId="9" fillId="37" borderId="10" xfId="0" applyNumberFormat="1" applyFont="1" applyFill="1" applyBorder="1" applyAlignment="1" applyProtection="1">
      <alignment horizontal="left" vertical="center" wrapText="1"/>
      <protection/>
    </xf>
    <xf numFmtId="193" fontId="9" fillId="37" borderId="10" xfId="0" applyNumberFormat="1" applyFont="1" applyFill="1" applyBorder="1" applyAlignment="1">
      <alignment/>
    </xf>
    <xf numFmtId="193" fontId="9" fillId="0" borderId="10" xfId="0" applyNumberFormat="1" applyFont="1" applyBorder="1" applyAlignment="1">
      <alignment wrapText="1"/>
    </xf>
    <xf numFmtId="193" fontId="7" fillId="0" borderId="10" xfId="0" applyNumberFormat="1" applyFont="1" applyBorder="1" applyAlignment="1">
      <alignment wrapText="1"/>
    </xf>
    <xf numFmtId="0" fontId="7" fillId="0" borderId="0" xfId="60" applyFont="1" applyFill="1" applyBorder="1" applyAlignment="1">
      <alignment horizontal="left" vertical="center" wrapText="1"/>
      <protection/>
    </xf>
    <xf numFmtId="49" fontId="13" fillId="0" borderId="0" xfId="60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9" borderId="12" xfId="0" applyFont="1" applyFill="1" applyBorder="1" applyAlignment="1">
      <alignment horizontal="left" vertical="top" wrapText="1"/>
    </xf>
    <xf numFmtId="49" fontId="11" fillId="39" borderId="10" xfId="63" applyNumberFormat="1" applyFont="1" applyFill="1" applyBorder="1" applyAlignment="1">
      <alignment horizontal="center" wrapText="1"/>
      <protection/>
    </xf>
    <xf numFmtId="49" fontId="10" fillId="39" borderId="10" xfId="63" applyNumberFormat="1" applyFont="1" applyFill="1" applyBorder="1" applyAlignment="1">
      <alignment horizontal="center" wrapText="1"/>
      <protection/>
    </xf>
    <xf numFmtId="49" fontId="9" fillId="0" borderId="10" xfId="0" applyNumberFormat="1" applyFont="1" applyBorder="1" applyAlignment="1">
      <alignment wrapText="1"/>
    </xf>
    <xf numFmtId="193" fontId="7" fillId="37" borderId="10" xfId="0" applyNumberFormat="1" applyFont="1" applyFill="1" applyBorder="1" applyAlignment="1">
      <alignment/>
    </xf>
    <xf numFmtId="0" fontId="2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192" fontId="9" fillId="0" borderId="10" xfId="0" applyNumberFormat="1" applyFont="1" applyFill="1" applyBorder="1" applyAlignment="1" applyProtection="1">
      <alignment horizontal="center"/>
      <protection/>
    </xf>
    <xf numFmtId="0" fontId="7" fillId="0" borderId="12" xfId="0" applyFont="1" applyBorder="1" applyAlignment="1">
      <alignment vertical="center"/>
    </xf>
    <xf numFmtId="49" fontId="7" fillId="39" borderId="12" xfId="0" applyNumberFormat="1" applyFont="1" applyFill="1" applyBorder="1" applyAlignment="1">
      <alignment vertical="top" wrapText="1"/>
    </xf>
    <xf numFmtId="0" fontId="7" fillId="0" borderId="15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11" fillId="39" borderId="10" xfId="0" applyFont="1" applyFill="1" applyBorder="1" applyAlignment="1">
      <alignment wrapText="1"/>
    </xf>
    <xf numFmtId="192" fontId="7" fillId="0" borderId="10" xfId="0" applyNumberFormat="1" applyFont="1" applyFill="1" applyBorder="1" applyAlignment="1">
      <alignment/>
    </xf>
    <xf numFmtId="192" fontId="7" fillId="35" borderId="10" xfId="0" applyNumberFormat="1" applyFont="1" applyFill="1" applyBorder="1" applyAlignment="1">
      <alignment/>
    </xf>
    <xf numFmtId="192" fontId="9" fillId="35" borderId="10" xfId="0" applyNumberFormat="1" applyFont="1" applyFill="1" applyBorder="1" applyAlignment="1">
      <alignment/>
    </xf>
    <xf numFmtId="192" fontId="9" fillId="0" borderId="10" xfId="0" applyNumberFormat="1" applyFont="1" applyFill="1" applyBorder="1" applyAlignment="1">
      <alignment/>
    </xf>
    <xf numFmtId="0" fontId="7" fillId="39" borderId="12" xfId="0" applyNumberFormat="1" applyFont="1" applyFill="1" applyBorder="1" applyAlignment="1">
      <alignment vertical="center" wrapText="1"/>
    </xf>
    <xf numFmtId="0" fontId="64" fillId="0" borderId="10" xfId="0" applyFont="1" applyBorder="1" applyAlignment="1">
      <alignment/>
    </xf>
    <xf numFmtId="49" fontId="64" fillId="39" borderId="10" xfId="0" applyNumberFormat="1" applyFont="1" applyFill="1" applyBorder="1" applyAlignment="1" applyProtection="1">
      <alignment horizontal="center" wrapText="1"/>
      <protection locked="0"/>
    </xf>
    <xf numFmtId="0" fontId="64" fillId="39" borderId="10" xfId="0" applyFont="1" applyFill="1" applyBorder="1" applyAlignment="1">
      <alignment horizontal="center"/>
    </xf>
    <xf numFmtId="49" fontId="64" fillId="39" borderId="10" xfId="0" applyNumberFormat="1" applyFont="1" applyFill="1" applyBorder="1" applyAlignment="1">
      <alignment horizontal="center" wrapText="1"/>
    </xf>
    <xf numFmtId="193" fontId="64" fillId="39" borderId="10" xfId="0" applyNumberFormat="1" applyFont="1" applyFill="1" applyBorder="1" applyAlignment="1">
      <alignment horizontal="right"/>
    </xf>
    <xf numFmtId="0" fontId="7" fillId="0" borderId="0" xfId="60" applyFont="1" applyFill="1" applyBorder="1" applyAlignment="1" applyProtection="1">
      <alignment horizontal="center" vertical="center" wrapText="1"/>
      <protection locked="0"/>
    </xf>
    <xf numFmtId="192" fontId="0" fillId="0" borderId="0" xfId="0" applyNumberFormat="1" applyAlignment="1">
      <alignment horizontal="center"/>
    </xf>
    <xf numFmtId="49" fontId="9" fillId="37" borderId="10" xfId="0" applyNumberFormat="1" applyFont="1" applyFill="1" applyBorder="1" applyAlignment="1">
      <alignment horizontal="center" wrapText="1"/>
    </xf>
    <xf numFmtId="49" fontId="9" fillId="37" borderId="10" xfId="63" applyNumberFormat="1" applyFont="1" applyFill="1" applyBorder="1" applyAlignment="1">
      <alignment horizontal="center" wrapText="1"/>
      <protection/>
    </xf>
    <xf numFmtId="49" fontId="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7" fillId="39" borderId="10" xfId="0" applyFont="1" applyFill="1" applyBorder="1" applyAlignment="1">
      <alignment horizontal="center" vertical="center" wrapText="1"/>
    </xf>
    <xf numFmtId="193" fontId="7" fillId="39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200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3" fontId="7" fillId="0" borderId="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2" fontId="9" fillId="41" borderId="10" xfId="0" applyNumberFormat="1" applyFont="1" applyFill="1" applyBorder="1" applyAlignment="1">
      <alignment horizontal="right"/>
    </xf>
    <xf numFmtId="0" fontId="7" fillId="0" borderId="12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65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9" fillId="0" borderId="0" xfId="60" applyFont="1" applyFill="1" applyAlignment="1" applyProtection="1">
      <alignment horizontal="center" vertical="center" wrapText="1"/>
      <protection locked="0"/>
    </xf>
    <xf numFmtId="4" fontId="7" fillId="0" borderId="16" xfId="60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60" applyFont="1" applyFill="1" applyBorder="1" applyAlignment="1" applyProtection="1">
      <alignment horizontal="center" vertical="center" wrapText="1"/>
      <protection/>
    </xf>
    <xf numFmtId="0" fontId="18" fillId="0" borderId="14" xfId="60" applyFont="1" applyFill="1" applyBorder="1" applyAlignment="1" applyProtection="1">
      <alignment horizontal="center" vertical="center" wrapText="1"/>
      <protection/>
    </xf>
    <xf numFmtId="0" fontId="18" fillId="0" borderId="15" xfId="60" applyFont="1" applyFill="1" applyBorder="1" applyAlignment="1" applyProtection="1">
      <alignment horizontal="center" vertical="center" wrapText="1"/>
      <protection/>
    </xf>
    <xf numFmtId="0" fontId="19" fillId="0" borderId="10" xfId="60" applyFont="1" applyFill="1" applyBorder="1" applyAlignment="1">
      <alignment horizontal="center" vertical="center" wrapText="1"/>
      <protection/>
    </xf>
    <xf numFmtId="0" fontId="9" fillId="0" borderId="0" xfId="60" applyFont="1" applyFill="1" applyAlignment="1">
      <alignment horizontal="center"/>
      <protection/>
    </xf>
    <xf numFmtId="0" fontId="9" fillId="0" borderId="0" xfId="0" applyFont="1" applyFill="1" applyAlignment="1">
      <alignment horizontal="right" wrapText="1"/>
    </xf>
    <xf numFmtId="49" fontId="7" fillId="0" borderId="16" xfId="0" applyNumberFormat="1" applyFont="1" applyFill="1" applyBorder="1" applyAlignment="1">
      <alignment horizontal="right"/>
    </xf>
    <xf numFmtId="0" fontId="7" fillId="0" borderId="0" xfId="60" applyFont="1" applyFill="1" applyAlignment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Border="1" applyAlignment="1" applyProtection="1">
      <alignment horizontal="center" vertical="center" wrapText="1"/>
      <protection/>
    </xf>
    <xf numFmtId="0" fontId="9" fillId="38" borderId="12" xfId="0" applyFont="1" applyFill="1" applyBorder="1" applyAlignment="1">
      <alignment horizontal="center" wrapText="1"/>
    </xf>
    <xf numFmtId="0" fontId="9" fillId="38" borderId="14" xfId="0" applyFont="1" applyFill="1" applyBorder="1" applyAlignment="1">
      <alignment horizontal="center" wrapText="1"/>
    </xf>
    <xf numFmtId="0" fontId="9" fillId="38" borderId="15" xfId="0" applyFont="1" applyFill="1" applyBorder="1" applyAlignment="1">
      <alignment horizontal="center" wrapText="1"/>
    </xf>
    <xf numFmtId="0" fontId="10" fillId="0" borderId="0" xfId="60" applyFont="1" applyFill="1" applyBorder="1" applyAlignment="1" applyProtection="1">
      <alignment horizontal="center" vertical="top" wrapText="1"/>
      <protection/>
    </xf>
    <xf numFmtId="0" fontId="7" fillId="0" borderId="0" xfId="60" applyFont="1" applyFill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 horizontal="left" wrapText="1"/>
    </xf>
    <xf numFmtId="0" fontId="7" fillId="39" borderId="15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left" wrapText="1"/>
    </xf>
    <xf numFmtId="0" fontId="7" fillId="39" borderId="17" xfId="0" applyFont="1" applyFill="1" applyBorder="1" applyAlignment="1">
      <alignment horizontal="left" wrapText="1"/>
    </xf>
    <xf numFmtId="0" fontId="7" fillId="39" borderId="18" xfId="0" applyFont="1" applyFill="1" applyBorder="1" applyAlignment="1">
      <alignment horizontal="left" wrapText="1"/>
    </xf>
    <xf numFmtId="0" fontId="7" fillId="0" borderId="10" xfId="61" applyFont="1" applyBorder="1" applyAlignment="1">
      <alignment horizontal="left" wrapText="1"/>
      <protection/>
    </xf>
    <xf numFmtId="0" fontId="7" fillId="0" borderId="11" xfId="61" applyFont="1" applyBorder="1" applyAlignment="1">
      <alignment horizontal="left" wrapText="1"/>
      <protection/>
    </xf>
    <xf numFmtId="0" fontId="7" fillId="0" borderId="17" xfId="61" applyFont="1" applyBorder="1" applyAlignment="1">
      <alignment horizontal="left" wrapText="1"/>
      <protection/>
    </xf>
    <xf numFmtId="0" fontId="7" fillId="0" borderId="18" xfId="61" applyFont="1" applyBorder="1" applyAlignment="1">
      <alignment horizontal="left" wrapText="1"/>
      <protection/>
    </xf>
    <xf numFmtId="0" fontId="7" fillId="39" borderId="13" xfId="0" applyNumberFormat="1" applyFont="1" applyFill="1" applyBorder="1" applyAlignment="1">
      <alignment horizontal="left" vertical="center" wrapText="1"/>
    </xf>
    <xf numFmtId="0" fontId="7" fillId="39" borderId="19" xfId="0" applyNumberFormat="1" applyFont="1" applyFill="1" applyBorder="1" applyAlignment="1">
      <alignment horizontal="left" vertical="center" wrapText="1"/>
    </xf>
    <xf numFmtId="0" fontId="7" fillId="39" borderId="2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11" fillId="39" borderId="11" xfId="0" applyFont="1" applyFill="1" applyBorder="1" applyAlignment="1">
      <alignment wrapText="1"/>
    </xf>
    <xf numFmtId="0" fontId="11" fillId="39" borderId="17" xfId="0" applyFont="1" applyFill="1" applyBorder="1" applyAlignment="1">
      <alignment wrapText="1"/>
    </xf>
    <xf numFmtId="0" fontId="11" fillId="39" borderId="18" xfId="0" applyFont="1" applyFill="1" applyBorder="1" applyAlignment="1">
      <alignment wrapText="1"/>
    </xf>
    <xf numFmtId="0" fontId="7" fillId="0" borderId="11" xfId="0" applyFont="1" applyFill="1" applyBorder="1" applyAlignment="1" applyProtection="1">
      <alignment horizontal="left" vertical="justify" wrapText="1"/>
      <protection locked="0"/>
    </xf>
    <xf numFmtId="0" fontId="7" fillId="0" borderId="17" xfId="0" applyFont="1" applyFill="1" applyBorder="1" applyAlignment="1" applyProtection="1">
      <alignment horizontal="left" vertical="justify" wrapText="1"/>
      <protection locked="0"/>
    </xf>
    <xf numFmtId="0" fontId="7" fillId="0" borderId="18" xfId="0" applyFont="1" applyFill="1" applyBorder="1" applyAlignment="1" applyProtection="1">
      <alignment horizontal="left" vertical="justify" wrapText="1"/>
      <protection locked="0"/>
    </xf>
    <xf numFmtId="0" fontId="11" fillId="0" borderId="11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39" borderId="13" xfId="0" applyFont="1" applyFill="1" applyBorder="1" applyAlignment="1">
      <alignment horizontal="center" wrapText="1"/>
    </xf>
    <xf numFmtId="0" fontId="7" fillId="39" borderId="19" xfId="0" applyFont="1" applyFill="1" applyBorder="1" applyAlignment="1">
      <alignment horizontal="center" wrapText="1"/>
    </xf>
    <xf numFmtId="0" fontId="7" fillId="39" borderId="20" xfId="0" applyFont="1" applyFill="1" applyBorder="1" applyAlignment="1">
      <alignment horizontal="center" wrapText="1"/>
    </xf>
    <xf numFmtId="0" fontId="7" fillId="39" borderId="21" xfId="0" applyFont="1" applyFill="1" applyBorder="1" applyAlignment="1">
      <alignment horizontal="center" wrapText="1"/>
    </xf>
    <xf numFmtId="0" fontId="7" fillId="39" borderId="0" xfId="0" applyFont="1" applyFill="1" applyBorder="1" applyAlignment="1">
      <alignment horizontal="center" wrapText="1"/>
    </xf>
    <xf numFmtId="0" fontId="7" fillId="39" borderId="22" xfId="0" applyFont="1" applyFill="1" applyBorder="1" applyAlignment="1">
      <alignment horizontal="center" wrapText="1"/>
    </xf>
    <xf numFmtId="0" fontId="7" fillId="39" borderId="23" xfId="0" applyFont="1" applyFill="1" applyBorder="1" applyAlignment="1">
      <alignment horizontal="center" wrapText="1"/>
    </xf>
    <xf numFmtId="0" fontId="7" fillId="39" borderId="16" xfId="0" applyFont="1" applyFill="1" applyBorder="1" applyAlignment="1">
      <alignment horizontal="center" wrapText="1"/>
    </xf>
    <xf numFmtId="0" fontId="7" fillId="39" borderId="24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39" borderId="11" xfId="0" applyFont="1" applyFill="1" applyBorder="1" applyAlignment="1">
      <alignment horizontal="left" vertical="top" wrapText="1"/>
    </xf>
    <xf numFmtId="0" fontId="7" fillId="39" borderId="17" xfId="0" applyFont="1" applyFill="1" applyBorder="1" applyAlignment="1">
      <alignment horizontal="left" vertical="top" wrapText="1"/>
    </xf>
    <xf numFmtId="0" fontId="7" fillId="39" borderId="18" xfId="0" applyFont="1" applyFill="1" applyBorder="1" applyAlignment="1">
      <alignment horizontal="left" vertical="top" wrapText="1"/>
    </xf>
    <xf numFmtId="49" fontId="7" fillId="39" borderId="11" xfId="0" applyNumberFormat="1" applyFont="1" applyFill="1" applyBorder="1" applyAlignment="1">
      <alignment horizontal="left" vertical="top" wrapText="1"/>
    </xf>
    <xf numFmtId="49" fontId="7" fillId="39" borderId="17" xfId="0" applyNumberFormat="1" applyFont="1" applyFill="1" applyBorder="1" applyAlignment="1">
      <alignment horizontal="left" vertical="top" wrapText="1"/>
    </xf>
    <xf numFmtId="49" fontId="7" fillId="39" borderId="18" xfId="0" applyNumberFormat="1" applyFont="1" applyFill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4 2" xfId="57"/>
    <cellStyle name="Обычный 5" xfId="58"/>
    <cellStyle name="Обычный_Доходы 2008-2011" xfId="59"/>
    <cellStyle name="Обычный_Лист1" xfId="60"/>
    <cellStyle name="Обычный_ПРИЛОЖЕНИЯ - 09" xfId="61"/>
    <cellStyle name="Обычный_расходы 2009" xfId="62"/>
    <cellStyle name="Обычный_ФУНКЦ, ГРБС, ВЕДОМСТ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55" sqref="F55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9.421875" style="0" customWidth="1"/>
    <col min="4" max="4" width="10.57421875" style="0" bestFit="1" customWidth="1"/>
  </cols>
  <sheetData>
    <row r="1" spans="1:4" ht="12.75">
      <c r="A1" s="77"/>
      <c r="B1" s="282" t="s">
        <v>131</v>
      </c>
      <c r="C1" s="282"/>
      <c r="D1" s="113"/>
    </row>
    <row r="2" spans="1:4" ht="12.75">
      <c r="A2" s="77"/>
      <c r="B2" s="79"/>
      <c r="C2" s="78" t="s">
        <v>180</v>
      </c>
      <c r="D2" s="113"/>
    </row>
    <row r="3" spans="1:4" ht="12.75">
      <c r="A3" s="77"/>
      <c r="B3" s="79"/>
      <c r="C3" s="78" t="s">
        <v>345</v>
      </c>
      <c r="D3" s="113"/>
    </row>
    <row r="4" spans="1:4" ht="12.75">
      <c r="A4" s="77"/>
      <c r="B4" s="79"/>
      <c r="C4" s="78" t="s">
        <v>346</v>
      </c>
      <c r="D4" s="113"/>
    </row>
    <row r="5" spans="1:4" ht="15">
      <c r="A5" s="80"/>
      <c r="B5" s="81"/>
      <c r="C5" s="78" t="s">
        <v>369</v>
      </c>
      <c r="D5" s="113"/>
    </row>
    <row r="6" spans="1:4" ht="15">
      <c r="A6" s="80"/>
      <c r="B6" s="81"/>
      <c r="C6" s="78"/>
      <c r="D6" s="113"/>
    </row>
    <row r="7" spans="1:4" ht="12.75">
      <c r="A7" s="283" t="s">
        <v>351</v>
      </c>
      <c r="B7" s="283"/>
      <c r="C7" s="283"/>
      <c r="D7" s="114"/>
    </row>
    <row r="8" spans="1:4" ht="12.75">
      <c r="A8" s="284" t="s">
        <v>2</v>
      </c>
      <c r="B8" s="284"/>
      <c r="C8" s="284"/>
      <c r="D8" s="46"/>
    </row>
    <row r="9" spans="1:4" ht="12.75">
      <c r="A9" s="285" t="s">
        <v>3</v>
      </c>
      <c r="B9" s="285" t="s">
        <v>4</v>
      </c>
      <c r="C9" s="288" t="s">
        <v>322</v>
      </c>
      <c r="D9" s="115"/>
    </row>
    <row r="10" spans="1:4" ht="12.75">
      <c r="A10" s="286"/>
      <c r="B10" s="286"/>
      <c r="C10" s="288"/>
      <c r="D10" s="115"/>
    </row>
    <row r="11" spans="1:4" ht="12.75">
      <c r="A11" s="287"/>
      <c r="B11" s="286"/>
      <c r="C11" s="288"/>
      <c r="D11" s="115"/>
    </row>
    <row r="12" spans="1:5" ht="12.75">
      <c r="A12" s="82">
        <v>1</v>
      </c>
      <c r="B12" s="82">
        <v>2</v>
      </c>
      <c r="C12" s="82">
        <v>5</v>
      </c>
      <c r="D12" s="115"/>
      <c r="E12" s="261"/>
    </row>
    <row r="13" spans="1:5" ht="12.75">
      <c r="A13" s="86" t="s">
        <v>5</v>
      </c>
      <c r="B13" s="88" t="s">
        <v>6</v>
      </c>
      <c r="C13" s="207">
        <f>C14+C19+C24+C27+C35</f>
        <v>1540.3000000000002</v>
      </c>
      <c r="D13" s="270"/>
      <c r="E13" s="199"/>
    </row>
    <row r="14" spans="1:4" ht="12.75">
      <c r="A14" s="86" t="s">
        <v>7</v>
      </c>
      <c r="B14" s="88" t="s">
        <v>8</v>
      </c>
      <c r="C14" s="207">
        <f>C15</f>
        <v>319.8</v>
      </c>
      <c r="D14" s="115"/>
    </row>
    <row r="15" spans="1:4" ht="12.75">
      <c r="A15" s="83" t="s">
        <v>9</v>
      </c>
      <c r="B15" s="89" t="s">
        <v>10</v>
      </c>
      <c r="C15" s="208">
        <f>C16+C18+C17</f>
        <v>319.8</v>
      </c>
      <c r="D15" s="115"/>
    </row>
    <row r="16" spans="1:4" ht="66.75">
      <c r="A16" s="1" t="s">
        <v>26</v>
      </c>
      <c r="B16" s="89" t="s">
        <v>11</v>
      </c>
      <c r="C16" s="208">
        <v>318</v>
      </c>
      <c r="D16" s="115"/>
    </row>
    <row r="17" spans="1:4" ht="90.75" customHeight="1">
      <c r="A17" s="1" t="s">
        <v>265</v>
      </c>
      <c r="B17" s="89" t="s">
        <v>266</v>
      </c>
      <c r="C17" s="208">
        <v>0.8</v>
      </c>
      <c r="D17" s="115"/>
    </row>
    <row r="18" spans="1:4" ht="38.25">
      <c r="A18" s="12" t="s">
        <v>0</v>
      </c>
      <c r="B18" s="89" t="s">
        <v>12</v>
      </c>
      <c r="C18" s="208">
        <v>1</v>
      </c>
      <c r="D18" s="115"/>
    </row>
    <row r="19" spans="1:3" s="118" customFormat="1" ht="22.5">
      <c r="A19" s="119" t="s">
        <v>160</v>
      </c>
      <c r="B19" s="117" t="s">
        <v>161</v>
      </c>
      <c r="C19" s="136">
        <f>C20+C21+C22+C23</f>
        <v>699.3000000000001</v>
      </c>
    </row>
    <row r="20" spans="1:8" s="118" customFormat="1" ht="63.75">
      <c r="A20" s="120" t="s">
        <v>185</v>
      </c>
      <c r="B20" s="189" t="s">
        <v>168</v>
      </c>
      <c r="C20" s="190">
        <v>358.2</v>
      </c>
      <c r="D20" s="198"/>
      <c r="E20" s="198"/>
      <c r="H20" s="130"/>
    </row>
    <row r="21" spans="1:8" s="118" customFormat="1" ht="76.5">
      <c r="A21" s="120" t="s">
        <v>186</v>
      </c>
      <c r="B21" s="189" t="s">
        <v>169</v>
      </c>
      <c r="C21" s="190">
        <v>1.7</v>
      </c>
      <c r="D21" s="206"/>
      <c r="E21" s="198"/>
      <c r="H21" s="130"/>
    </row>
    <row r="22" spans="1:8" s="118" customFormat="1" ht="63.75">
      <c r="A22" s="120" t="s">
        <v>187</v>
      </c>
      <c r="B22" s="189" t="s">
        <v>170</v>
      </c>
      <c r="C22" s="190">
        <v>339.3</v>
      </c>
      <c r="D22" s="198"/>
      <c r="E22" s="130"/>
      <c r="H22" s="130"/>
    </row>
    <row r="23" spans="1:5" s="118" customFormat="1" ht="63.75">
      <c r="A23" s="120" t="s">
        <v>188</v>
      </c>
      <c r="B23" s="189" t="s">
        <v>171</v>
      </c>
      <c r="C23" s="190">
        <v>0.1</v>
      </c>
      <c r="D23" s="130"/>
      <c r="E23" s="130"/>
    </row>
    <row r="24" spans="1:4" ht="12.75">
      <c r="A24" s="87" t="s">
        <v>133</v>
      </c>
      <c r="B24" s="88" t="s">
        <v>134</v>
      </c>
      <c r="C24" s="209">
        <f>C26+C25</f>
        <v>45.2</v>
      </c>
      <c r="D24" s="115"/>
    </row>
    <row r="25" spans="1:4" ht="12.75">
      <c r="A25" s="12" t="s">
        <v>133</v>
      </c>
      <c r="B25" s="89" t="s">
        <v>135</v>
      </c>
      <c r="C25" s="208">
        <v>45</v>
      </c>
      <c r="D25" s="115"/>
    </row>
    <row r="26" spans="1:4" ht="25.5">
      <c r="A26" s="41" t="s">
        <v>1</v>
      </c>
      <c r="B26" s="89" t="s">
        <v>13</v>
      </c>
      <c r="C26" s="208">
        <v>0.2</v>
      </c>
      <c r="D26" s="115"/>
    </row>
    <row r="27" spans="1:4" ht="12.75">
      <c r="A27" s="86" t="s">
        <v>14</v>
      </c>
      <c r="B27" s="88" t="s">
        <v>15</v>
      </c>
      <c r="C27" s="209">
        <f>C28+C30</f>
        <v>181</v>
      </c>
      <c r="D27" s="115"/>
    </row>
    <row r="28" spans="1:4" ht="12.75">
      <c r="A28" s="83" t="s">
        <v>16</v>
      </c>
      <c r="B28" s="89" t="s">
        <v>17</v>
      </c>
      <c r="C28" s="208">
        <f>C29</f>
        <v>1</v>
      </c>
      <c r="D28" s="115"/>
    </row>
    <row r="29" spans="1:4" ht="38.25">
      <c r="A29" s="83" t="s">
        <v>189</v>
      </c>
      <c r="B29" s="89" t="s">
        <v>136</v>
      </c>
      <c r="C29" s="208">
        <v>1</v>
      </c>
      <c r="D29" s="115"/>
    </row>
    <row r="30" spans="1:4" ht="12.75">
      <c r="A30" s="86" t="s">
        <v>138</v>
      </c>
      <c r="B30" s="88" t="s">
        <v>137</v>
      </c>
      <c r="C30" s="209">
        <f>C33+C31</f>
        <v>180</v>
      </c>
      <c r="D30" s="115"/>
    </row>
    <row r="31" spans="1:4" ht="12.75">
      <c r="A31" s="83" t="s">
        <v>194</v>
      </c>
      <c r="B31" s="89" t="s">
        <v>195</v>
      </c>
      <c r="C31" s="208">
        <f>C32</f>
        <v>110</v>
      </c>
      <c r="D31" s="115"/>
    </row>
    <row r="32" spans="1:4" ht="29.25" customHeight="1">
      <c r="A32" s="83" t="s">
        <v>196</v>
      </c>
      <c r="B32" s="89" t="s">
        <v>197</v>
      </c>
      <c r="C32" s="208">
        <v>110</v>
      </c>
      <c r="D32" s="115"/>
    </row>
    <row r="33" spans="1:4" ht="14.25" customHeight="1">
      <c r="A33" s="84" t="s">
        <v>192</v>
      </c>
      <c r="B33" s="85" t="s">
        <v>193</v>
      </c>
      <c r="C33" s="208">
        <f>C34</f>
        <v>70</v>
      </c>
      <c r="D33" s="115"/>
    </row>
    <row r="34" spans="1:4" ht="25.5" customHeight="1">
      <c r="A34" s="84" t="s">
        <v>190</v>
      </c>
      <c r="B34" s="85" t="s">
        <v>191</v>
      </c>
      <c r="C34" s="208">
        <v>70</v>
      </c>
      <c r="D34" s="115"/>
    </row>
    <row r="35" spans="1:4" ht="38.25">
      <c r="A35" s="86" t="s">
        <v>18</v>
      </c>
      <c r="B35" s="88" t="s">
        <v>19</v>
      </c>
      <c r="C35" s="209">
        <f>C36</f>
        <v>295</v>
      </c>
      <c r="D35" s="115"/>
    </row>
    <row r="36" spans="1:4" ht="75" customHeight="1">
      <c r="A36" s="83" t="s">
        <v>198</v>
      </c>
      <c r="B36" s="89" t="s">
        <v>20</v>
      </c>
      <c r="C36" s="208">
        <f>C37</f>
        <v>295</v>
      </c>
      <c r="D36" s="115"/>
    </row>
    <row r="37" spans="1:4" ht="48.75" customHeight="1">
      <c r="A37" s="12" t="s">
        <v>139</v>
      </c>
      <c r="B37" s="89" t="s">
        <v>206</v>
      </c>
      <c r="C37" s="208">
        <f>C38</f>
        <v>295</v>
      </c>
      <c r="D37" s="115"/>
    </row>
    <row r="38" spans="1:4" ht="63.75" customHeight="1">
      <c r="A38" s="12" t="s">
        <v>255</v>
      </c>
      <c r="B38" s="89" t="s">
        <v>205</v>
      </c>
      <c r="C38" s="208">
        <v>295</v>
      </c>
      <c r="D38" s="115"/>
    </row>
    <row r="39" spans="1:4" ht="12.75">
      <c r="A39" s="86" t="s">
        <v>140</v>
      </c>
      <c r="B39" s="88" t="s">
        <v>21</v>
      </c>
      <c r="C39" s="209">
        <f>C41</f>
        <v>16552.4</v>
      </c>
      <c r="D39" s="115"/>
    </row>
    <row r="40" spans="1:4" ht="12.75">
      <c r="A40" s="86" t="s">
        <v>22</v>
      </c>
      <c r="B40" s="90"/>
      <c r="C40" s="209"/>
      <c r="D40" s="115"/>
    </row>
    <row r="41" spans="1:4" ht="25.5">
      <c r="A41" s="83" t="s">
        <v>23</v>
      </c>
      <c r="B41" s="89" t="s">
        <v>24</v>
      </c>
      <c r="C41" s="208">
        <f>C42+C45+C48+C50</f>
        <v>16552.4</v>
      </c>
      <c r="D41" s="115"/>
    </row>
    <row r="42" spans="1:5" ht="26.25" customHeight="1">
      <c r="A42" s="83" t="s">
        <v>325</v>
      </c>
      <c r="B42" s="89" t="s">
        <v>326</v>
      </c>
      <c r="C42" s="208">
        <f>C43</f>
        <v>11713.1</v>
      </c>
      <c r="D42" s="121"/>
      <c r="E42" s="15"/>
    </row>
    <row r="43" spans="1:5" ht="36.75" customHeight="1">
      <c r="A43" s="83" t="s">
        <v>328</v>
      </c>
      <c r="B43" s="89" t="s">
        <v>327</v>
      </c>
      <c r="C43" s="208">
        <f>C44</f>
        <v>11713.1</v>
      </c>
      <c r="D43" s="121"/>
      <c r="E43" s="15"/>
    </row>
    <row r="44" spans="1:8" ht="38.25">
      <c r="A44" s="83" t="s">
        <v>323</v>
      </c>
      <c r="B44" s="89" t="s">
        <v>324</v>
      </c>
      <c r="C44" s="208">
        <f>10946.5+766.6</f>
        <v>11713.1</v>
      </c>
      <c r="D44" s="115"/>
      <c r="H44" s="15"/>
    </row>
    <row r="45" spans="1:4" ht="25.5">
      <c r="A45" s="217" t="s">
        <v>268</v>
      </c>
      <c r="B45" s="89" t="s">
        <v>269</v>
      </c>
      <c r="C45" s="208">
        <f>C46</f>
        <v>2677.1</v>
      </c>
      <c r="D45" s="115"/>
    </row>
    <row r="46" spans="1:4" ht="12.75">
      <c r="A46" s="83" t="s">
        <v>291</v>
      </c>
      <c r="B46" s="89" t="s">
        <v>290</v>
      </c>
      <c r="C46" s="208">
        <f>C47</f>
        <v>2677.1</v>
      </c>
      <c r="D46" s="115"/>
    </row>
    <row r="47" spans="1:9" ht="17.25" customHeight="1">
      <c r="A47" s="83" t="s">
        <v>184</v>
      </c>
      <c r="B47" s="89" t="s">
        <v>267</v>
      </c>
      <c r="C47" s="208">
        <f>400+1800+477.1</f>
        <v>2677.1</v>
      </c>
      <c r="D47" s="115"/>
      <c r="G47" s="222"/>
      <c r="H47" s="223"/>
      <c r="I47" s="115"/>
    </row>
    <row r="48" spans="1:9" ht="27" customHeight="1">
      <c r="A48" s="83" t="s">
        <v>352</v>
      </c>
      <c r="B48" s="89" t="s">
        <v>353</v>
      </c>
      <c r="C48" s="208">
        <f>C49</f>
        <v>1885.9</v>
      </c>
      <c r="D48" s="115"/>
      <c r="G48" s="222"/>
      <c r="H48" s="223"/>
      <c r="I48" s="115"/>
    </row>
    <row r="49" spans="1:9" ht="28.5" customHeight="1">
      <c r="A49" s="83" t="s">
        <v>354</v>
      </c>
      <c r="B49" s="89" t="s">
        <v>355</v>
      </c>
      <c r="C49" s="208">
        <v>1885.9</v>
      </c>
      <c r="D49" s="115"/>
      <c r="G49" s="222"/>
      <c r="H49" s="223"/>
      <c r="I49" s="115"/>
    </row>
    <row r="50" spans="1:9" ht="27.75" customHeight="1">
      <c r="A50" s="83" t="s">
        <v>155</v>
      </c>
      <c r="B50" s="89" t="s">
        <v>289</v>
      </c>
      <c r="C50" s="210">
        <f>C51+C52</f>
        <v>276.3</v>
      </c>
      <c r="D50" s="115"/>
      <c r="G50" s="115"/>
      <c r="H50" s="115"/>
      <c r="I50" s="115"/>
    </row>
    <row r="51" spans="1:4" ht="38.25">
      <c r="A51" s="83" t="s">
        <v>199</v>
      </c>
      <c r="B51" s="89" t="s">
        <v>287</v>
      </c>
      <c r="C51" s="210">
        <v>209.8</v>
      </c>
      <c r="D51" s="115"/>
    </row>
    <row r="52" spans="1:4" ht="30.75" customHeight="1">
      <c r="A52" s="83" t="s">
        <v>200</v>
      </c>
      <c r="B52" s="89" t="s">
        <v>288</v>
      </c>
      <c r="C52" s="210">
        <f>65.8+0.7</f>
        <v>66.5</v>
      </c>
      <c r="D52" s="115"/>
    </row>
    <row r="53" spans="1:5" ht="12.75">
      <c r="A53" s="86" t="s">
        <v>25</v>
      </c>
      <c r="B53" s="89"/>
      <c r="C53" s="207">
        <f>C13+C39</f>
        <v>18092.7</v>
      </c>
      <c r="D53" s="15"/>
      <c r="E53" s="123"/>
    </row>
    <row r="56" spans="1:2" ht="12.75">
      <c r="A56" s="79" t="s">
        <v>177</v>
      </c>
      <c r="B56" s="94" t="s">
        <v>132</v>
      </c>
    </row>
  </sheetData>
  <sheetProtection/>
  <mergeCells count="6">
    <mergeCell ref="B1:C1"/>
    <mergeCell ref="A7:C7"/>
    <mergeCell ref="A8:C8"/>
    <mergeCell ref="A9:A11"/>
    <mergeCell ref="B9:B11"/>
    <mergeCell ref="C9:C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110" zoomScaleNormal="110" zoomScalePageLayoutView="0" workbookViewId="0" topLeftCell="A1">
      <selection activeCell="H34" sqref="H34"/>
    </sheetView>
  </sheetViews>
  <sheetFormatPr defaultColWidth="9.140625" defaultRowHeight="12.75"/>
  <cols>
    <col min="1" max="1" width="60.57421875" style="0" customWidth="1"/>
    <col min="4" max="4" width="11.28125" style="0" customWidth="1"/>
  </cols>
  <sheetData>
    <row r="1" spans="1:4" ht="12.75">
      <c r="A1" s="79"/>
      <c r="B1" s="79"/>
      <c r="C1" s="282" t="s">
        <v>27</v>
      </c>
      <c r="D1" s="282"/>
    </row>
    <row r="2" spans="1:4" ht="12.75">
      <c r="A2" s="79"/>
      <c r="B2" s="79"/>
      <c r="C2" s="79"/>
      <c r="D2" s="78" t="s">
        <v>180</v>
      </c>
    </row>
    <row r="3" spans="1:4" ht="12.75">
      <c r="A3" s="79"/>
      <c r="B3" s="79"/>
      <c r="C3" s="79"/>
      <c r="D3" s="78" t="s">
        <v>345</v>
      </c>
    </row>
    <row r="4" spans="1:4" ht="12.75">
      <c r="A4" s="79"/>
      <c r="B4" s="79"/>
      <c r="C4" s="79"/>
      <c r="D4" s="78" t="s">
        <v>346</v>
      </c>
    </row>
    <row r="5" spans="1:4" ht="15">
      <c r="A5" s="79"/>
      <c r="B5" s="79"/>
      <c r="C5" s="81"/>
      <c r="D5" s="78" t="s">
        <v>369</v>
      </c>
    </row>
    <row r="6" spans="1:4" ht="12.75">
      <c r="A6" s="79"/>
      <c r="B6" s="79"/>
      <c r="C6" s="79"/>
      <c r="D6" s="79"/>
    </row>
    <row r="7" spans="1:4" ht="12.75">
      <c r="A7" s="289" t="s">
        <v>28</v>
      </c>
      <c r="B7" s="289"/>
      <c r="C7" s="289"/>
      <c r="D7" s="289"/>
    </row>
    <row r="8" spans="1:4" ht="12.75">
      <c r="A8" s="289" t="s">
        <v>29</v>
      </c>
      <c r="B8" s="289"/>
      <c r="C8" s="289"/>
      <c r="D8" s="289"/>
    </row>
    <row r="9" spans="1:4" ht="12.75">
      <c r="A9" s="289" t="s">
        <v>350</v>
      </c>
      <c r="B9" s="289"/>
      <c r="C9" s="289"/>
      <c r="D9" s="289"/>
    </row>
    <row r="10" spans="1:4" ht="12.75">
      <c r="A10" s="79"/>
      <c r="B10" s="79"/>
      <c r="C10" s="79"/>
      <c r="D10" s="79"/>
    </row>
    <row r="11" spans="1:4" ht="12.75">
      <c r="A11" s="290" t="s">
        <v>75</v>
      </c>
      <c r="B11" s="290"/>
      <c r="C11" s="290"/>
      <c r="D11" s="290"/>
    </row>
    <row r="12" spans="1:4" ht="12.75">
      <c r="A12" s="47" t="s">
        <v>33</v>
      </c>
      <c r="B12" s="48" t="s">
        <v>35</v>
      </c>
      <c r="C12" s="48" t="s">
        <v>36</v>
      </c>
      <c r="D12" s="49" t="s">
        <v>322</v>
      </c>
    </row>
    <row r="13" spans="1:4" ht="12.75">
      <c r="A13" s="173" t="s">
        <v>40</v>
      </c>
      <c r="B13" s="175" t="s">
        <v>41</v>
      </c>
      <c r="C13" s="175"/>
      <c r="D13" s="213">
        <f>D14+D15+D16+D17+D18+D19</f>
        <v>7666.299999999999</v>
      </c>
    </row>
    <row r="14" spans="1:4" ht="25.5">
      <c r="A14" s="96" t="s">
        <v>42</v>
      </c>
      <c r="B14" s="141" t="s">
        <v>41</v>
      </c>
      <c r="C14" s="141" t="s">
        <v>43</v>
      </c>
      <c r="D14" s="142">
        <v>1440.1</v>
      </c>
    </row>
    <row r="15" spans="1:4" ht="38.25">
      <c r="A15" s="96" t="s">
        <v>47</v>
      </c>
      <c r="B15" s="141" t="s">
        <v>41</v>
      </c>
      <c r="C15" s="141" t="s">
        <v>48</v>
      </c>
      <c r="D15" s="142">
        <v>1</v>
      </c>
    </row>
    <row r="16" spans="1:4" ht="38.25">
      <c r="A16" s="96" t="s">
        <v>51</v>
      </c>
      <c r="B16" s="141" t="s">
        <v>41</v>
      </c>
      <c r="C16" s="141" t="s">
        <v>52</v>
      </c>
      <c r="D16" s="142">
        <v>4274.4</v>
      </c>
    </row>
    <row r="17" spans="1:4" ht="27.75" customHeight="1">
      <c r="A17" s="18" t="s">
        <v>53</v>
      </c>
      <c r="B17" s="141" t="s">
        <v>41</v>
      </c>
      <c r="C17" s="141" t="s">
        <v>54</v>
      </c>
      <c r="D17" s="142">
        <v>1639.4</v>
      </c>
    </row>
    <row r="18" spans="1:4" ht="12.75">
      <c r="A18" s="96" t="s">
        <v>56</v>
      </c>
      <c r="B18" s="141" t="s">
        <v>41</v>
      </c>
      <c r="C18" s="141" t="s">
        <v>57</v>
      </c>
      <c r="D18" s="142">
        <v>10</v>
      </c>
    </row>
    <row r="19" spans="1:4" ht="12.75">
      <c r="A19" s="194" t="s">
        <v>125</v>
      </c>
      <c r="B19" s="141" t="s">
        <v>41</v>
      </c>
      <c r="C19" s="141" t="s">
        <v>71</v>
      </c>
      <c r="D19" s="142">
        <v>301.4</v>
      </c>
    </row>
    <row r="20" spans="1:4" ht="12.75">
      <c r="A20" s="173" t="s">
        <v>59</v>
      </c>
      <c r="B20" s="175" t="s">
        <v>43</v>
      </c>
      <c r="C20" s="175" t="s">
        <v>67</v>
      </c>
      <c r="D20" s="213">
        <f>D21</f>
        <v>209.8</v>
      </c>
    </row>
    <row r="21" spans="1:4" ht="12.75">
      <c r="A21" s="133" t="s">
        <v>76</v>
      </c>
      <c r="B21" s="141" t="s">
        <v>43</v>
      </c>
      <c r="C21" s="141" t="s">
        <v>48</v>
      </c>
      <c r="D21" s="142">
        <v>209.8</v>
      </c>
    </row>
    <row r="22" spans="1:4" ht="25.5">
      <c r="A22" s="173" t="s">
        <v>364</v>
      </c>
      <c r="B22" s="175" t="s">
        <v>48</v>
      </c>
      <c r="C22" s="175" t="s">
        <v>67</v>
      </c>
      <c r="D22" s="278">
        <f>D23</f>
        <v>15</v>
      </c>
    </row>
    <row r="23" spans="1:4" ht="25.5">
      <c r="A23" s="133" t="s">
        <v>365</v>
      </c>
      <c r="B23" s="141" t="s">
        <v>48</v>
      </c>
      <c r="C23" s="141" t="s">
        <v>208</v>
      </c>
      <c r="D23" s="277">
        <v>15</v>
      </c>
    </row>
    <row r="24" spans="1:4" ht="12.75">
      <c r="A24" s="177" t="s">
        <v>62</v>
      </c>
      <c r="B24" s="176" t="s">
        <v>52</v>
      </c>
      <c r="C24" s="176" t="s">
        <v>67</v>
      </c>
      <c r="D24" s="213">
        <f>D25+D26+D27</f>
        <v>5251.2</v>
      </c>
    </row>
    <row r="25" spans="1:4" ht="12.75">
      <c r="A25" s="40" t="s">
        <v>148</v>
      </c>
      <c r="B25" s="36" t="s">
        <v>52</v>
      </c>
      <c r="C25" s="36" t="s">
        <v>41</v>
      </c>
      <c r="D25" s="145">
        <v>65.8</v>
      </c>
    </row>
    <row r="26" spans="1:4" ht="12.75">
      <c r="A26" s="105" t="s">
        <v>149</v>
      </c>
      <c r="B26" s="36" t="s">
        <v>52</v>
      </c>
      <c r="C26" s="36" t="s">
        <v>65</v>
      </c>
      <c r="D26" s="179">
        <v>4703.4</v>
      </c>
    </row>
    <row r="27" spans="1:4" ht="12.75">
      <c r="A27" s="105" t="s">
        <v>360</v>
      </c>
      <c r="B27" s="36" t="s">
        <v>52</v>
      </c>
      <c r="C27" s="36" t="s">
        <v>343</v>
      </c>
      <c r="D27" s="179">
        <v>482</v>
      </c>
    </row>
    <row r="28" spans="1:4" ht="12.75">
      <c r="A28" s="173" t="s">
        <v>73</v>
      </c>
      <c r="B28" s="175" t="s">
        <v>66</v>
      </c>
      <c r="C28" s="175" t="s">
        <v>67</v>
      </c>
      <c r="D28" s="213">
        <f>D30+D31+D29</f>
        <v>20</v>
      </c>
    </row>
    <row r="29" spans="1:12" ht="12.75">
      <c r="A29" s="133" t="s">
        <v>183</v>
      </c>
      <c r="B29" s="144" t="s">
        <v>66</v>
      </c>
      <c r="C29" s="144" t="s">
        <v>41</v>
      </c>
      <c r="D29" s="145">
        <v>5</v>
      </c>
      <c r="L29" s="137"/>
    </row>
    <row r="30" spans="1:4" ht="12.75">
      <c r="A30" s="18" t="s">
        <v>150</v>
      </c>
      <c r="B30" s="42" t="s">
        <v>66</v>
      </c>
      <c r="C30" s="42" t="s">
        <v>43</v>
      </c>
      <c r="D30" s="145">
        <v>5</v>
      </c>
    </row>
    <row r="31" spans="1:4" ht="12.75">
      <c r="A31" s="18" t="s">
        <v>74</v>
      </c>
      <c r="B31" s="141" t="s">
        <v>66</v>
      </c>
      <c r="C31" s="141" t="s">
        <v>48</v>
      </c>
      <c r="D31" s="142">
        <v>10</v>
      </c>
    </row>
    <row r="32" spans="1:4" ht="12.75">
      <c r="A32" s="216" t="s">
        <v>151</v>
      </c>
      <c r="B32" s="175" t="s">
        <v>68</v>
      </c>
      <c r="C32" s="175" t="s">
        <v>67</v>
      </c>
      <c r="D32" s="213">
        <f>D33</f>
        <v>4505</v>
      </c>
    </row>
    <row r="33" spans="1:4" ht="12.75">
      <c r="A33" s="96" t="s">
        <v>69</v>
      </c>
      <c r="B33" s="141" t="s">
        <v>68</v>
      </c>
      <c r="C33" s="141" t="s">
        <v>41</v>
      </c>
      <c r="D33" s="142">
        <v>4505</v>
      </c>
    </row>
    <row r="34" spans="1:4" ht="12.75">
      <c r="A34" s="173" t="s">
        <v>212</v>
      </c>
      <c r="B34" s="175" t="s">
        <v>208</v>
      </c>
      <c r="C34" s="175" t="s">
        <v>67</v>
      </c>
      <c r="D34" s="213">
        <f>D35</f>
        <v>350</v>
      </c>
    </row>
    <row r="35" spans="1:4" ht="12.75">
      <c r="A35" s="133" t="s">
        <v>211</v>
      </c>
      <c r="B35" s="141" t="s">
        <v>208</v>
      </c>
      <c r="C35" s="141" t="s">
        <v>41</v>
      </c>
      <c r="D35" s="142">
        <v>350</v>
      </c>
    </row>
    <row r="36" spans="1:4" ht="12.75">
      <c r="A36" s="173" t="s">
        <v>260</v>
      </c>
      <c r="B36" s="175" t="s">
        <v>57</v>
      </c>
      <c r="C36" s="175" t="s">
        <v>41</v>
      </c>
      <c r="D36" s="213">
        <f>D37</f>
        <v>110</v>
      </c>
    </row>
    <row r="37" spans="1:4" ht="12.75">
      <c r="A37" s="133" t="s">
        <v>260</v>
      </c>
      <c r="B37" s="141" t="s">
        <v>57</v>
      </c>
      <c r="C37" s="141" t="s">
        <v>41</v>
      </c>
      <c r="D37" s="142">
        <v>110</v>
      </c>
    </row>
    <row r="38" spans="1:4" ht="15" customHeight="1">
      <c r="A38" s="214" t="s">
        <v>166</v>
      </c>
      <c r="B38" s="175" t="s">
        <v>71</v>
      </c>
      <c r="C38" s="175" t="s">
        <v>67</v>
      </c>
      <c r="D38" s="213">
        <f>D39</f>
        <v>5.2</v>
      </c>
    </row>
    <row r="39" spans="1:4" ht="14.25" customHeight="1">
      <c r="A39" s="143" t="s">
        <v>167</v>
      </c>
      <c r="B39" s="144" t="s">
        <v>71</v>
      </c>
      <c r="C39" s="144" t="s">
        <v>41</v>
      </c>
      <c r="D39" s="145">
        <v>5.2</v>
      </c>
    </row>
    <row r="40" spans="1:4" ht="23.25" customHeight="1">
      <c r="A40" s="173" t="s">
        <v>252</v>
      </c>
      <c r="B40" s="175" t="s">
        <v>89</v>
      </c>
      <c r="C40" s="175" t="s">
        <v>67</v>
      </c>
      <c r="D40" s="213">
        <f>D41</f>
        <v>172.3</v>
      </c>
    </row>
    <row r="41" spans="1:4" ht="14.25" customHeight="1">
      <c r="A41" s="20" t="s">
        <v>207</v>
      </c>
      <c r="B41" s="144" t="s">
        <v>89</v>
      </c>
      <c r="C41" s="144" t="s">
        <v>48</v>
      </c>
      <c r="D41" s="145">
        <v>172.3</v>
      </c>
    </row>
    <row r="42" spans="1:6" ht="12.75">
      <c r="A42" s="173" t="s">
        <v>77</v>
      </c>
      <c r="B42" s="215"/>
      <c r="C42" s="215"/>
      <c r="D42" s="213">
        <f>D13+D20+D22+D24+D28+D32+D36+D34+D38+D40</f>
        <v>18304.8</v>
      </c>
      <c r="F42" s="15"/>
    </row>
    <row r="43" spans="1:4" ht="12.75">
      <c r="A43" s="13"/>
      <c r="B43" s="14"/>
      <c r="C43" s="14"/>
      <c r="D43" s="14"/>
    </row>
    <row r="44" spans="1:4" ht="12.75">
      <c r="A44" s="13"/>
      <c r="B44" s="14"/>
      <c r="C44" s="14"/>
      <c r="D44" s="14"/>
    </row>
    <row r="45" spans="1:4" ht="12.75">
      <c r="A45" t="s">
        <v>178</v>
      </c>
      <c r="B45" s="14"/>
      <c r="C45" s="14"/>
      <c r="D45" s="14"/>
    </row>
  </sheetData>
  <sheetProtection/>
  <mergeCells count="5">
    <mergeCell ref="A7:D7"/>
    <mergeCell ref="A8:D8"/>
    <mergeCell ref="A9:D9"/>
    <mergeCell ref="A11:D11"/>
    <mergeCell ref="C1:D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8"/>
  <sheetViews>
    <sheetView zoomScale="90" zoomScaleNormal="90" zoomScalePageLayoutView="0" workbookViewId="0" topLeftCell="A10">
      <selection activeCell="J25" sqref="J25"/>
    </sheetView>
  </sheetViews>
  <sheetFormatPr defaultColWidth="9.140625" defaultRowHeight="12.75"/>
  <cols>
    <col min="1" max="1" width="65.7109375" style="0" customWidth="1"/>
    <col min="2" max="2" width="4.8515625" style="0" customWidth="1"/>
    <col min="3" max="3" width="3.8515625" style="0" customWidth="1"/>
    <col min="4" max="4" width="3.28125" style="0" customWidth="1"/>
    <col min="5" max="5" width="11.00390625" style="0" customWidth="1"/>
    <col min="6" max="6" width="3.8515625" style="0" customWidth="1"/>
    <col min="7" max="7" width="8.8515625" style="0" customWidth="1"/>
    <col min="8" max="8" width="10.7109375" style="0" customWidth="1"/>
  </cols>
  <sheetData>
    <row r="1" spans="1:7" ht="12.75">
      <c r="A1" s="79"/>
      <c r="B1" s="79"/>
      <c r="C1" s="78"/>
      <c r="D1" s="79"/>
      <c r="E1" s="79"/>
      <c r="F1" s="282" t="s">
        <v>361</v>
      </c>
      <c r="G1" s="282"/>
    </row>
    <row r="2" spans="1:7" ht="12.75">
      <c r="A2" s="79"/>
      <c r="B2" s="79"/>
      <c r="C2" s="78"/>
      <c r="D2" s="79"/>
      <c r="E2" s="79"/>
      <c r="F2" s="79"/>
      <c r="G2" s="78" t="s">
        <v>180</v>
      </c>
    </row>
    <row r="3" spans="1:7" ht="12.75">
      <c r="A3" s="79"/>
      <c r="B3" s="79"/>
      <c r="C3" s="78"/>
      <c r="D3" s="79"/>
      <c r="E3" s="79"/>
      <c r="F3" s="79"/>
      <c r="G3" s="78" t="s">
        <v>345</v>
      </c>
    </row>
    <row r="4" spans="1:7" ht="12.75">
      <c r="A4" s="79"/>
      <c r="B4" s="79"/>
      <c r="C4" s="78"/>
      <c r="D4" s="79"/>
      <c r="E4" s="79"/>
      <c r="F4" s="79"/>
      <c r="G4" s="78" t="s">
        <v>346</v>
      </c>
    </row>
    <row r="5" spans="1:7" ht="15">
      <c r="A5" s="79"/>
      <c r="B5" s="79"/>
      <c r="C5" s="78"/>
      <c r="D5" s="79"/>
      <c r="E5" s="79"/>
      <c r="F5" s="81"/>
      <c r="G5" s="78" t="s">
        <v>369</v>
      </c>
    </row>
    <row r="6" spans="1:7" ht="12.75">
      <c r="A6" s="79"/>
      <c r="B6" s="79"/>
      <c r="C6" s="78"/>
      <c r="D6" s="79"/>
      <c r="E6" s="79"/>
      <c r="F6" s="78"/>
      <c r="G6" s="78"/>
    </row>
    <row r="7" spans="1:7" ht="12.75">
      <c r="A7" s="302" t="s">
        <v>30</v>
      </c>
      <c r="B7" s="302"/>
      <c r="C7" s="302"/>
      <c r="D7" s="302"/>
      <c r="E7" s="302"/>
      <c r="F7" s="302"/>
      <c r="G7" s="302"/>
    </row>
    <row r="8" spans="1:7" ht="12.75">
      <c r="A8" s="302" t="s">
        <v>31</v>
      </c>
      <c r="B8" s="302"/>
      <c r="C8" s="302"/>
      <c r="D8" s="302"/>
      <c r="E8" s="302"/>
      <c r="F8" s="302"/>
      <c r="G8" s="302"/>
    </row>
    <row r="9" spans="1:7" ht="12.75">
      <c r="A9" s="302" t="s">
        <v>349</v>
      </c>
      <c r="B9" s="302"/>
      <c r="C9" s="302"/>
      <c r="D9" s="302"/>
      <c r="E9" s="302"/>
      <c r="F9" s="302"/>
      <c r="G9" s="302"/>
    </row>
    <row r="10" spans="1:7" ht="12.75">
      <c r="A10" s="102"/>
      <c r="B10" s="103"/>
      <c r="C10" s="103"/>
      <c r="D10" s="103"/>
      <c r="E10" s="291" t="s">
        <v>32</v>
      </c>
      <c r="F10" s="291"/>
      <c r="G10" s="291"/>
    </row>
    <row r="11" spans="1:9" ht="25.5">
      <c r="A11" s="3" t="s">
        <v>33</v>
      </c>
      <c r="B11" s="4" t="s">
        <v>34</v>
      </c>
      <c r="C11" s="4" t="s">
        <v>35</v>
      </c>
      <c r="D11" s="4" t="s">
        <v>36</v>
      </c>
      <c r="E11" s="5" t="s">
        <v>37</v>
      </c>
      <c r="F11" s="4" t="s">
        <v>38</v>
      </c>
      <c r="G11" s="6" t="s">
        <v>321</v>
      </c>
      <c r="H11" s="204"/>
      <c r="I11" s="137"/>
    </row>
    <row r="12" spans="1:11" ht="12.75">
      <c r="A12" s="7" t="s">
        <v>39</v>
      </c>
      <c r="B12" s="8"/>
      <c r="C12" s="9"/>
      <c r="D12" s="8"/>
      <c r="E12" s="9"/>
      <c r="F12" s="10"/>
      <c r="G12" s="11">
        <f>G13+G65+G76+G86+G97+G102+G106+G110</f>
        <v>18304.8</v>
      </c>
      <c r="H12" s="15"/>
      <c r="I12" s="262"/>
      <c r="J12" s="196"/>
      <c r="K12" s="138"/>
    </row>
    <row r="13" spans="1:11" ht="12.75">
      <c r="A13" s="21" t="s">
        <v>40</v>
      </c>
      <c r="B13" s="22" t="s">
        <v>58</v>
      </c>
      <c r="C13" s="22" t="s">
        <v>41</v>
      </c>
      <c r="D13" s="23"/>
      <c r="E13" s="23"/>
      <c r="F13" s="23"/>
      <c r="G13" s="24">
        <f>G14+G21+G27+G42+G54+G58</f>
        <v>7646.5</v>
      </c>
      <c r="J13" s="15"/>
      <c r="K13" s="15"/>
    </row>
    <row r="14" spans="1:10" ht="25.5">
      <c r="A14" s="25" t="s">
        <v>42</v>
      </c>
      <c r="B14" s="26" t="s">
        <v>58</v>
      </c>
      <c r="C14" s="26" t="s">
        <v>41</v>
      </c>
      <c r="D14" s="26" t="s">
        <v>43</v>
      </c>
      <c r="E14" s="159" t="s">
        <v>242</v>
      </c>
      <c r="F14" s="27"/>
      <c r="G14" s="28">
        <f>G15</f>
        <v>1440.1</v>
      </c>
      <c r="J14" s="15"/>
    </row>
    <row r="15" spans="1:7" ht="38.25">
      <c r="A15" s="16" t="s">
        <v>44</v>
      </c>
      <c r="B15" s="17" t="s">
        <v>58</v>
      </c>
      <c r="C15" s="17" t="s">
        <v>41</v>
      </c>
      <c r="D15" s="17" t="s">
        <v>43</v>
      </c>
      <c r="E15" s="36" t="s">
        <v>242</v>
      </c>
      <c r="F15" s="29"/>
      <c r="G15" s="30">
        <f>G16</f>
        <v>1440.1</v>
      </c>
    </row>
    <row r="16" spans="1:7" ht="12.75">
      <c r="A16" s="56" t="s">
        <v>113</v>
      </c>
      <c r="B16" s="17" t="s">
        <v>58</v>
      </c>
      <c r="C16" s="17" t="s">
        <v>41</v>
      </c>
      <c r="D16" s="17" t="s">
        <v>43</v>
      </c>
      <c r="E16" s="36" t="s">
        <v>242</v>
      </c>
      <c r="F16" s="29"/>
      <c r="G16" s="30">
        <f>G17</f>
        <v>1440.1</v>
      </c>
    </row>
    <row r="17" spans="1:7" ht="38.25">
      <c r="A17" s="57" t="s">
        <v>114</v>
      </c>
      <c r="B17" s="19" t="s">
        <v>58</v>
      </c>
      <c r="C17" s="19" t="s">
        <v>41</v>
      </c>
      <c r="D17" s="19" t="s">
        <v>43</v>
      </c>
      <c r="E17" s="36" t="s">
        <v>218</v>
      </c>
      <c r="F17" s="19" t="s">
        <v>116</v>
      </c>
      <c r="G17" s="31">
        <f>G18</f>
        <v>1440.1</v>
      </c>
    </row>
    <row r="18" spans="1:7" ht="12.75">
      <c r="A18" s="58" t="s">
        <v>172</v>
      </c>
      <c r="B18" s="19" t="s">
        <v>58</v>
      </c>
      <c r="C18" s="19" t="s">
        <v>41</v>
      </c>
      <c r="D18" s="19" t="s">
        <v>43</v>
      </c>
      <c r="E18" s="36" t="s">
        <v>218</v>
      </c>
      <c r="F18" s="19" t="s">
        <v>112</v>
      </c>
      <c r="G18" s="31">
        <f>G19+G20</f>
        <v>1440.1</v>
      </c>
    </row>
    <row r="19" spans="1:7" ht="12.75">
      <c r="A19" s="12" t="s">
        <v>215</v>
      </c>
      <c r="B19" s="19" t="s">
        <v>58</v>
      </c>
      <c r="C19" s="19" t="s">
        <v>41</v>
      </c>
      <c r="D19" s="19" t="s">
        <v>43</v>
      </c>
      <c r="E19" s="36" t="s">
        <v>218</v>
      </c>
      <c r="F19" s="19" t="s">
        <v>111</v>
      </c>
      <c r="G19" s="31">
        <v>1106.1</v>
      </c>
    </row>
    <row r="20" spans="1:7" ht="38.25">
      <c r="A20" s="12" t="s">
        <v>253</v>
      </c>
      <c r="B20" s="19" t="s">
        <v>58</v>
      </c>
      <c r="C20" s="19" t="s">
        <v>41</v>
      </c>
      <c r="D20" s="19" t="s">
        <v>43</v>
      </c>
      <c r="E20" s="36" t="s">
        <v>218</v>
      </c>
      <c r="F20" s="19" t="s">
        <v>216</v>
      </c>
      <c r="G20" s="31">
        <v>334</v>
      </c>
    </row>
    <row r="21" spans="1:7" ht="38.25">
      <c r="A21" s="21" t="s">
        <v>47</v>
      </c>
      <c r="B21" s="22" t="s">
        <v>319</v>
      </c>
      <c r="C21" s="22" t="s">
        <v>41</v>
      </c>
      <c r="D21" s="22" t="s">
        <v>48</v>
      </c>
      <c r="E21" s="171" t="s">
        <v>219</v>
      </c>
      <c r="F21" s="23"/>
      <c r="G21" s="32">
        <f>G22</f>
        <v>1</v>
      </c>
    </row>
    <row r="22" spans="1:7" ht="38.25">
      <c r="A22" s="16" t="s">
        <v>44</v>
      </c>
      <c r="B22" s="17" t="s">
        <v>319</v>
      </c>
      <c r="C22" s="17" t="s">
        <v>41</v>
      </c>
      <c r="D22" s="17" t="s">
        <v>48</v>
      </c>
      <c r="E22" s="74" t="s">
        <v>219</v>
      </c>
      <c r="F22" s="29"/>
      <c r="G22" s="30">
        <f>G23</f>
        <v>1</v>
      </c>
    </row>
    <row r="23" spans="1:7" ht="12.75">
      <c r="A23" s="16" t="s">
        <v>49</v>
      </c>
      <c r="B23" s="17" t="s">
        <v>319</v>
      </c>
      <c r="C23" s="17" t="s">
        <v>41</v>
      </c>
      <c r="D23" s="17" t="s">
        <v>48</v>
      </c>
      <c r="E23" s="74" t="s">
        <v>219</v>
      </c>
      <c r="F23" s="17"/>
      <c r="G23" s="30">
        <f>G26</f>
        <v>1</v>
      </c>
    </row>
    <row r="24" spans="1:7" ht="22.5" customHeight="1">
      <c r="A24" s="57" t="s">
        <v>173</v>
      </c>
      <c r="B24" s="17" t="s">
        <v>319</v>
      </c>
      <c r="C24" s="17" t="s">
        <v>41</v>
      </c>
      <c r="D24" s="17" t="s">
        <v>48</v>
      </c>
      <c r="E24" s="74" t="s">
        <v>220</v>
      </c>
      <c r="F24" s="17" t="s">
        <v>46</v>
      </c>
      <c r="G24" s="30">
        <f>G25</f>
        <v>1</v>
      </c>
    </row>
    <row r="25" spans="1:7" ht="24.75" customHeight="1">
      <c r="A25" s="57" t="s">
        <v>174</v>
      </c>
      <c r="B25" s="17" t="s">
        <v>319</v>
      </c>
      <c r="C25" s="17" t="s">
        <v>41</v>
      </c>
      <c r="D25" s="17" t="s">
        <v>48</v>
      </c>
      <c r="E25" s="74" t="s">
        <v>220</v>
      </c>
      <c r="F25" s="17" t="s">
        <v>119</v>
      </c>
      <c r="G25" s="30">
        <f>G26</f>
        <v>1</v>
      </c>
    </row>
    <row r="26" spans="1:7" ht="25.5">
      <c r="A26" s="54" t="s">
        <v>175</v>
      </c>
      <c r="B26" s="19" t="s">
        <v>319</v>
      </c>
      <c r="C26" s="19" t="s">
        <v>41</v>
      </c>
      <c r="D26" s="19" t="s">
        <v>48</v>
      </c>
      <c r="E26" s="45" t="s">
        <v>220</v>
      </c>
      <c r="F26" s="19" t="s">
        <v>115</v>
      </c>
      <c r="G26" s="31">
        <v>1</v>
      </c>
    </row>
    <row r="27" spans="1:7" ht="38.25">
      <c r="A27" s="21" t="s">
        <v>51</v>
      </c>
      <c r="B27" s="22" t="s">
        <v>58</v>
      </c>
      <c r="C27" s="22" t="s">
        <v>41</v>
      </c>
      <c r="D27" s="22" t="s">
        <v>52</v>
      </c>
      <c r="E27" s="172" t="s">
        <v>222</v>
      </c>
      <c r="F27" s="23"/>
      <c r="G27" s="32">
        <f>G28</f>
        <v>4269.4</v>
      </c>
    </row>
    <row r="28" spans="1:7" ht="38.25">
      <c r="A28" s="16" t="s">
        <v>44</v>
      </c>
      <c r="B28" s="17" t="s">
        <v>58</v>
      </c>
      <c r="C28" s="17" t="s">
        <v>41</v>
      </c>
      <c r="D28" s="17" t="s">
        <v>52</v>
      </c>
      <c r="E28" s="35" t="s">
        <v>222</v>
      </c>
      <c r="F28" s="29"/>
      <c r="G28" s="30">
        <f>G29</f>
        <v>4269.4</v>
      </c>
    </row>
    <row r="29" spans="1:7" ht="12.75">
      <c r="A29" s="16" t="s">
        <v>49</v>
      </c>
      <c r="B29" s="17" t="s">
        <v>58</v>
      </c>
      <c r="C29" s="17" t="s">
        <v>41</v>
      </c>
      <c r="D29" s="17" t="s">
        <v>52</v>
      </c>
      <c r="E29" s="35" t="s">
        <v>222</v>
      </c>
      <c r="F29" s="17"/>
      <c r="G29" s="30">
        <f>G30+G34+G38</f>
        <v>4269.4</v>
      </c>
    </row>
    <row r="30" spans="1:7" ht="38.25">
      <c r="A30" s="54" t="s">
        <v>114</v>
      </c>
      <c r="B30" s="17" t="s">
        <v>58</v>
      </c>
      <c r="C30" s="17" t="s">
        <v>41</v>
      </c>
      <c r="D30" s="17" t="s">
        <v>52</v>
      </c>
      <c r="E30" s="35" t="s">
        <v>221</v>
      </c>
      <c r="F30" s="17" t="s">
        <v>116</v>
      </c>
      <c r="G30" s="30">
        <f>G31</f>
        <v>3616</v>
      </c>
    </row>
    <row r="31" spans="1:7" ht="12.75">
      <c r="A31" s="58" t="s">
        <v>172</v>
      </c>
      <c r="B31" s="19" t="s">
        <v>58</v>
      </c>
      <c r="C31" s="19" t="s">
        <v>41</v>
      </c>
      <c r="D31" s="19" t="s">
        <v>52</v>
      </c>
      <c r="E31" s="36" t="s">
        <v>221</v>
      </c>
      <c r="F31" s="19" t="s">
        <v>112</v>
      </c>
      <c r="G31" s="31">
        <f>G32+G33</f>
        <v>3616</v>
      </c>
    </row>
    <row r="32" spans="1:9" ht="12.75">
      <c r="A32" s="12" t="s">
        <v>215</v>
      </c>
      <c r="B32" s="19" t="s">
        <v>58</v>
      </c>
      <c r="C32" s="19" t="s">
        <v>41</v>
      </c>
      <c r="D32" s="19" t="s">
        <v>52</v>
      </c>
      <c r="E32" s="36" t="s">
        <v>221</v>
      </c>
      <c r="F32" s="19" t="s">
        <v>111</v>
      </c>
      <c r="G32" s="251">
        <v>2760</v>
      </c>
      <c r="I32" s="137"/>
    </row>
    <row r="33" spans="1:7" ht="38.25">
      <c r="A33" s="12" t="s">
        <v>253</v>
      </c>
      <c r="B33" s="19" t="s">
        <v>58</v>
      </c>
      <c r="C33" s="19" t="s">
        <v>41</v>
      </c>
      <c r="D33" s="19" t="s">
        <v>52</v>
      </c>
      <c r="E33" s="36" t="s">
        <v>221</v>
      </c>
      <c r="F33" s="19" t="s">
        <v>216</v>
      </c>
      <c r="G33" s="252">
        <v>856</v>
      </c>
    </row>
    <row r="34" spans="1:7" ht="18" customHeight="1">
      <c r="A34" s="57" t="s">
        <v>117</v>
      </c>
      <c r="B34" s="17" t="s">
        <v>58</v>
      </c>
      <c r="C34" s="17" t="s">
        <v>41</v>
      </c>
      <c r="D34" s="17" t="s">
        <v>52</v>
      </c>
      <c r="E34" s="17" t="s">
        <v>222</v>
      </c>
      <c r="F34" s="17" t="s">
        <v>46</v>
      </c>
      <c r="G34" s="253">
        <f>G35</f>
        <v>609.4</v>
      </c>
    </row>
    <row r="35" spans="1:7" ht="17.25" customHeight="1">
      <c r="A35" s="57" t="s">
        <v>118</v>
      </c>
      <c r="B35" s="17" t="s">
        <v>58</v>
      </c>
      <c r="C35" s="17" t="s">
        <v>41</v>
      </c>
      <c r="D35" s="17" t="s">
        <v>52</v>
      </c>
      <c r="E35" s="17" t="s">
        <v>223</v>
      </c>
      <c r="F35" s="17" t="s">
        <v>119</v>
      </c>
      <c r="G35" s="253">
        <f>G36+G37</f>
        <v>609.4</v>
      </c>
    </row>
    <row r="36" spans="1:7" ht="25.5">
      <c r="A36" s="54" t="s">
        <v>175</v>
      </c>
      <c r="B36" s="17" t="s">
        <v>58</v>
      </c>
      <c r="C36" s="17" t="s">
        <v>41</v>
      </c>
      <c r="D36" s="17" t="s">
        <v>52</v>
      </c>
      <c r="E36" s="19" t="s">
        <v>223</v>
      </c>
      <c r="F36" s="17" t="s">
        <v>115</v>
      </c>
      <c r="G36" s="254">
        <v>489.4</v>
      </c>
    </row>
    <row r="37" spans="1:7" ht="13.5" customHeight="1">
      <c r="A37" s="57" t="s">
        <v>317</v>
      </c>
      <c r="B37" s="17" t="s">
        <v>58</v>
      </c>
      <c r="C37" s="17" t="s">
        <v>41</v>
      </c>
      <c r="D37" s="17" t="s">
        <v>52</v>
      </c>
      <c r="E37" s="19" t="s">
        <v>223</v>
      </c>
      <c r="F37" s="17" t="s">
        <v>318</v>
      </c>
      <c r="G37" s="254">
        <v>120</v>
      </c>
    </row>
    <row r="38" spans="1:7" ht="12.75">
      <c r="A38" s="59" t="s">
        <v>120</v>
      </c>
      <c r="B38" s="60" t="s">
        <v>58</v>
      </c>
      <c r="C38" s="60" t="s">
        <v>41</v>
      </c>
      <c r="D38" s="60" t="s">
        <v>52</v>
      </c>
      <c r="E38" s="17" t="s">
        <v>223</v>
      </c>
      <c r="F38" s="61" t="s">
        <v>203</v>
      </c>
      <c r="G38" s="30">
        <f>G39+G40+G41</f>
        <v>44</v>
      </c>
    </row>
    <row r="39" spans="1:7" ht="12.75">
      <c r="A39" s="62" t="s">
        <v>121</v>
      </c>
      <c r="B39" s="63" t="s">
        <v>58</v>
      </c>
      <c r="C39" s="63" t="s">
        <v>41</v>
      </c>
      <c r="D39" s="63" t="s">
        <v>52</v>
      </c>
      <c r="E39" s="19" t="s">
        <v>223</v>
      </c>
      <c r="F39" s="64" t="s">
        <v>256</v>
      </c>
      <c r="G39" s="31">
        <v>42</v>
      </c>
    </row>
    <row r="40" spans="1:7" ht="12.75">
      <c r="A40" s="62" t="s">
        <v>257</v>
      </c>
      <c r="B40" s="63" t="s">
        <v>58</v>
      </c>
      <c r="C40" s="63" t="s">
        <v>41</v>
      </c>
      <c r="D40" s="63" t="s">
        <v>52</v>
      </c>
      <c r="E40" s="19" t="s">
        <v>223</v>
      </c>
      <c r="F40" s="64" t="s">
        <v>202</v>
      </c>
      <c r="G40" s="31">
        <v>1</v>
      </c>
    </row>
    <row r="41" spans="1:7" ht="12.75">
      <c r="A41" s="62" t="s">
        <v>258</v>
      </c>
      <c r="B41" s="63" t="s">
        <v>58</v>
      </c>
      <c r="C41" s="63" t="s">
        <v>41</v>
      </c>
      <c r="D41" s="63" t="s">
        <v>52</v>
      </c>
      <c r="E41" s="19" t="s">
        <v>223</v>
      </c>
      <c r="F41" s="64" t="s">
        <v>259</v>
      </c>
      <c r="G41" s="31">
        <v>1</v>
      </c>
    </row>
    <row r="42" spans="1:7" ht="25.5">
      <c r="A42" s="65" t="s">
        <v>122</v>
      </c>
      <c r="B42" s="66" t="s">
        <v>109</v>
      </c>
      <c r="C42" s="66" t="s">
        <v>41</v>
      </c>
      <c r="D42" s="66" t="s">
        <v>54</v>
      </c>
      <c r="E42" s="150" t="s">
        <v>244</v>
      </c>
      <c r="F42" s="67"/>
      <c r="G42" s="124">
        <f>G43</f>
        <v>1639.4</v>
      </c>
    </row>
    <row r="43" spans="1:7" ht="38.25">
      <c r="A43" s="59" t="s">
        <v>44</v>
      </c>
      <c r="B43" s="60" t="s">
        <v>109</v>
      </c>
      <c r="C43" s="60" t="s">
        <v>41</v>
      </c>
      <c r="D43" s="60" t="s">
        <v>54</v>
      </c>
      <c r="E43" s="35" t="s">
        <v>244</v>
      </c>
      <c r="F43" s="61"/>
      <c r="G43" s="52">
        <f>G44</f>
        <v>1639.4</v>
      </c>
    </row>
    <row r="44" spans="1:7" ht="12.75">
      <c r="A44" s="59" t="s">
        <v>49</v>
      </c>
      <c r="B44" s="60" t="s">
        <v>109</v>
      </c>
      <c r="C44" s="60" t="s">
        <v>41</v>
      </c>
      <c r="D44" s="60" t="s">
        <v>54</v>
      </c>
      <c r="E44" s="35" t="s">
        <v>244</v>
      </c>
      <c r="F44" s="60"/>
      <c r="G44" s="30">
        <f>G45+G49+G52</f>
        <v>1639.4</v>
      </c>
    </row>
    <row r="45" spans="1:7" ht="38.25">
      <c r="A45" s="57" t="s">
        <v>114</v>
      </c>
      <c r="B45" s="60" t="s">
        <v>109</v>
      </c>
      <c r="C45" s="60" t="s">
        <v>41</v>
      </c>
      <c r="D45" s="60" t="s">
        <v>54</v>
      </c>
      <c r="E45" s="35" t="s">
        <v>233</v>
      </c>
      <c r="F45" s="68" t="s">
        <v>116</v>
      </c>
      <c r="G45" s="30">
        <f>G46</f>
        <v>1636</v>
      </c>
    </row>
    <row r="46" spans="1:7" ht="12.75">
      <c r="A46" s="58" t="s">
        <v>172</v>
      </c>
      <c r="B46" s="63" t="s">
        <v>109</v>
      </c>
      <c r="C46" s="63" t="s">
        <v>41</v>
      </c>
      <c r="D46" s="63" t="s">
        <v>54</v>
      </c>
      <c r="E46" s="36" t="s">
        <v>233</v>
      </c>
      <c r="F46" s="69" t="s">
        <v>112</v>
      </c>
      <c r="G46" s="31">
        <f>G47+G48</f>
        <v>1636</v>
      </c>
    </row>
    <row r="47" spans="1:9" ht="12.75">
      <c r="A47" s="12" t="s">
        <v>215</v>
      </c>
      <c r="B47" s="63" t="s">
        <v>109</v>
      </c>
      <c r="C47" s="63" t="s">
        <v>41</v>
      </c>
      <c r="D47" s="63" t="s">
        <v>54</v>
      </c>
      <c r="E47" s="36" t="s">
        <v>233</v>
      </c>
      <c r="F47" s="69" t="s">
        <v>111</v>
      </c>
      <c r="G47" s="31">
        <v>1250</v>
      </c>
      <c r="I47" s="137"/>
    </row>
    <row r="48" spans="1:7" ht="38.25">
      <c r="A48" s="12" t="s">
        <v>253</v>
      </c>
      <c r="B48" s="19" t="s">
        <v>109</v>
      </c>
      <c r="C48" s="19" t="s">
        <v>41</v>
      </c>
      <c r="D48" s="19" t="s">
        <v>54</v>
      </c>
      <c r="E48" s="36" t="s">
        <v>233</v>
      </c>
      <c r="F48" s="19" t="s">
        <v>216</v>
      </c>
      <c r="G48" s="31">
        <v>386</v>
      </c>
    </row>
    <row r="49" spans="1:7" ht="24.75" customHeight="1">
      <c r="A49" s="57" t="s">
        <v>173</v>
      </c>
      <c r="B49" s="60" t="s">
        <v>109</v>
      </c>
      <c r="C49" s="60" t="s">
        <v>41</v>
      </c>
      <c r="D49" s="60" t="s">
        <v>54</v>
      </c>
      <c r="E49" s="35" t="s">
        <v>243</v>
      </c>
      <c r="F49" s="68" t="s">
        <v>46</v>
      </c>
      <c r="G49" s="30">
        <f>G50</f>
        <v>3</v>
      </c>
    </row>
    <row r="50" spans="1:7" ht="25.5">
      <c r="A50" s="57" t="s">
        <v>174</v>
      </c>
      <c r="B50" s="60" t="s">
        <v>109</v>
      </c>
      <c r="C50" s="60" t="s">
        <v>41</v>
      </c>
      <c r="D50" s="60" t="s">
        <v>54</v>
      </c>
      <c r="E50" s="35" t="s">
        <v>243</v>
      </c>
      <c r="F50" s="68" t="s">
        <v>119</v>
      </c>
      <c r="G50" s="30">
        <f>G51</f>
        <v>3</v>
      </c>
    </row>
    <row r="51" spans="1:7" ht="12.75">
      <c r="A51" s="62" t="s">
        <v>55</v>
      </c>
      <c r="B51" s="19" t="s">
        <v>109</v>
      </c>
      <c r="C51" s="19" t="s">
        <v>41</v>
      </c>
      <c r="D51" s="19" t="s">
        <v>54</v>
      </c>
      <c r="E51" s="36" t="s">
        <v>243</v>
      </c>
      <c r="F51" s="19" t="s">
        <v>115</v>
      </c>
      <c r="G51" s="31">
        <v>3</v>
      </c>
    </row>
    <row r="52" spans="1:7" ht="12.75">
      <c r="A52" s="59" t="s">
        <v>120</v>
      </c>
      <c r="B52" s="60" t="s">
        <v>109</v>
      </c>
      <c r="C52" s="60" t="s">
        <v>41</v>
      </c>
      <c r="D52" s="60" t="s">
        <v>54</v>
      </c>
      <c r="E52" s="35" t="s">
        <v>243</v>
      </c>
      <c r="F52" s="61" t="s">
        <v>203</v>
      </c>
      <c r="G52" s="30">
        <f>G53</f>
        <v>0.4</v>
      </c>
    </row>
    <row r="53" spans="1:7" ht="12.75">
      <c r="A53" s="62" t="s">
        <v>258</v>
      </c>
      <c r="B53" s="63" t="s">
        <v>109</v>
      </c>
      <c r="C53" s="63" t="s">
        <v>41</v>
      </c>
      <c r="D53" s="63" t="s">
        <v>54</v>
      </c>
      <c r="E53" s="36" t="s">
        <v>243</v>
      </c>
      <c r="F53" s="64" t="s">
        <v>259</v>
      </c>
      <c r="G53" s="31">
        <v>0.4</v>
      </c>
    </row>
    <row r="54" spans="1:7" ht="12.75">
      <c r="A54" s="65" t="s">
        <v>56</v>
      </c>
      <c r="B54" s="66" t="s">
        <v>58</v>
      </c>
      <c r="C54" s="66" t="s">
        <v>41</v>
      </c>
      <c r="D54" s="66" t="s">
        <v>57</v>
      </c>
      <c r="E54" s="66"/>
      <c r="F54" s="66"/>
      <c r="G54" s="124">
        <f>G55</f>
        <v>10</v>
      </c>
    </row>
    <row r="55" spans="1:7" ht="12.75">
      <c r="A55" s="59" t="s">
        <v>56</v>
      </c>
      <c r="B55" s="60" t="s">
        <v>58</v>
      </c>
      <c r="C55" s="60" t="s">
        <v>41</v>
      </c>
      <c r="D55" s="60" t="s">
        <v>57</v>
      </c>
      <c r="E55" s="60" t="s">
        <v>224</v>
      </c>
      <c r="F55" s="60"/>
      <c r="G55" s="30">
        <f>G56</f>
        <v>10</v>
      </c>
    </row>
    <row r="56" spans="1:7" ht="12.75">
      <c r="A56" s="70" t="s">
        <v>123</v>
      </c>
      <c r="B56" s="60" t="s">
        <v>58</v>
      </c>
      <c r="C56" s="60" t="s">
        <v>41</v>
      </c>
      <c r="D56" s="60" t="s">
        <v>57</v>
      </c>
      <c r="E56" s="60" t="s">
        <v>224</v>
      </c>
      <c r="F56" s="60"/>
      <c r="G56" s="30">
        <f>G57</f>
        <v>10</v>
      </c>
    </row>
    <row r="57" spans="1:7" ht="15" customHeight="1">
      <c r="A57" s="57" t="s">
        <v>124</v>
      </c>
      <c r="B57" s="60" t="s">
        <v>58</v>
      </c>
      <c r="C57" s="60" t="s">
        <v>41</v>
      </c>
      <c r="D57" s="60" t="s">
        <v>57</v>
      </c>
      <c r="E57" s="60" t="s">
        <v>224</v>
      </c>
      <c r="F57" s="71" t="s">
        <v>204</v>
      </c>
      <c r="G57" s="31">
        <v>10</v>
      </c>
    </row>
    <row r="58" spans="1:9" ht="12.75">
      <c r="A58" s="65" t="s">
        <v>125</v>
      </c>
      <c r="B58" s="66" t="s">
        <v>58</v>
      </c>
      <c r="C58" s="66" t="s">
        <v>41</v>
      </c>
      <c r="D58" s="66" t="s">
        <v>71</v>
      </c>
      <c r="E58" s="67"/>
      <c r="F58" s="67"/>
      <c r="G58" s="72">
        <f>G59+G63</f>
        <v>286.59999999999997</v>
      </c>
      <c r="I58" s="123"/>
    </row>
    <row r="59" spans="1:7" ht="51">
      <c r="A59" s="148" t="s">
        <v>228</v>
      </c>
      <c r="B59" s="107" t="s">
        <v>58</v>
      </c>
      <c r="C59" s="107" t="s">
        <v>41</v>
      </c>
      <c r="D59" s="107" t="s">
        <v>71</v>
      </c>
      <c r="E59" s="74" t="s">
        <v>229</v>
      </c>
      <c r="F59" s="17"/>
      <c r="G59" s="30">
        <f>G60</f>
        <v>0.7</v>
      </c>
    </row>
    <row r="60" spans="1:7" ht="23.25" customHeight="1">
      <c r="A60" s="149" t="s">
        <v>230</v>
      </c>
      <c r="B60" s="107" t="s">
        <v>58</v>
      </c>
      <c r="C60" s="107" t="s">
        <v>41</v>
      </c>
      <c r="D60" s="107" t="s">
        <v>71</v>
      </c>
      <c r="E60" s="74" t="s">
        <v>229</v>
      </c>
      <c r="F60" s="17" t="s">
        <v>46</v>
      </c>
      <c r="G60" s="52">
        <f>G61</f>
        <v>0.7</v>
      </c>
    </row>
    <row r="61" spans="1:7" ht="25.5" customHeight="1">
      <c r="A61" s="57" t="s">
        <v>174</v>
      </c>
      <c r="B61" s="17" t="s">
        <v>58</v>
      </c>
      <c r="C61" s="17" t="s">
        <v>41</v>
      </c>
      <c r="D61" s="17" t="s">
        <v>71</v>
      </c>
      <c r="E61" s="74" t="s">
        <v>229</v>
      </c>
      <c r="F61" s="17" t="s">
        <v>119</v>
      </c>
      <c r="G61" s="30">
        <f>G62</f>
        <v>0.7</v>
      </c>
    </row>
    <row r="62" spans="1:7" ht="25.5">
      <c r="A62" s="58" t="s">
        <v>175</v>
      </c>
      <c r="B62" s="19" t="s">
        <v>58</v>
      </c>
      <c r="C62" s="19" t="s">
        <v>41</v>
      </c>
      <c r="D62" s="19" t="s">
        <v>71</v>
      </c>
      <c r="E62" s="45" t="s">
        <v>229</v>
      </c>
      <c r="F62" s="19" t="s">
        <v>115</v>
      </c>
      <c r="G62" s="31">
        <v>0.7</v>
      </c>
    </row>
    <row r="63" spans="1:7" ht="12.75">
      <c r="A63" s="57" t="s">
        <v>359</v>
      </c>
      <c r="B63" s="17" t="s">
        <v>58</v>
      </c>
      <c r="C63" s="17" t="s">
        <v>41</v>
      </c>
      <c r="D63" s="17" t="s">
        <v>71</v>
      </c>
      <c r="E63" s="74" t="s">
        <v>357</v>
      </c>
      <c r="F63" s="17"/>
      <c r="G63" s="30">
        <f>G64</f>
        <v>285.9</v>
      </c>
    </row>
    <row r="64" spans="1:7" ht="25.5">
      <c r="A64" s="58" t="s">
        <v>358</v>
      </c>
      <c r="B64" s="19" t="s">
        <v>58</v>
      </c>
      <c r="C64" s="19" t="s">
        <v>41</v>
      </c>
      <c r="D64" s="19" t="s">
        <v>71</v>
      </c>
      <c r="E64" s="45" t="s">
        <v>357</v>
      </c>
      <c r="F64" s="19" t="s">
        <v>356</v>
      </c>
      <c r="G64" s="31">
        <v>285.9</v>
      </c>
    </row>
    <row r="65" spans="1:7" ht="12.75">
      <c r="A65" s="21" t="s">
        <v>59</v>
      </c>
      <c r="B65" s="22" t="s">
        <v>58</v>
      </c>
      <c r="C65" s="22" t="s">
        <v>43</v>
      </c>
      <c r="D65" s="22"/>
      <c r="E65" s="22"/>
      <c r="F65" s="22"/>
      <c r="G65" s="32">
        <f>G66</f>
        <v>209.79999999999998</v>
      </c>
    </row>
    <row r="66" spans="1:7" ht="12.75">
      <c r="A66" s="25" t="s">
        <v>60</v>
      </c>
      <c r="B66" s="26" t="s">
        <v>58</v>
      </c>
      <c r="C66" s="26" t="s">
        <v>43</v>
      </c>
      <c r="D66" s="26" t="s">
        <v>48</v>
      </c>
      <c r="E66" s="26"/>
      <c r="F66" s="26"/>
      <c r="G66" s="28">
        <f>G67</f>
        <v>209.79999999999998</v>
      </c>
    </row>
    <row r="67" spans="1:7" ht="12.75">
      <c r="A67" s="34" t="s">
        <v>152</v>
      </c>
      <c r="B67" s="35" t="s">
        <v>58</v>
      </c>
      <c r="C67" s="35" t="s">
        <v>43</v>
      </c>
      <c r="D67" s="35" t="s">
        <v>48</v>
      </c>
      <c r="E67" s="75" t="s">
        <v>225</v>
      </c>
      <c r="F67" s="35"/>
      <c r="G67" s="52">
        <f>G68</f>
        <v>209.79999999999998</v>
      </c>
    </row>
    <row r="68" spans="1:7" ht="25.5">
      <c r="A68" s="16" t="s">
        <v>61</v>
      </c>
      <c r="B68" s="17" t="s">
        <v>58</v>
      </c>
      <c r="C68" s="17" t="s">
        <v>43</v>
      </c>
      <c r="D68" s="17" t="s">
        <v>48</v>
      </c>
      <c r="E68" s="75" t="s">
        <v>225</v>
      </c>
      <c r="F68" s="17"/>
      <c r="G68" s="30">
        <f>G69+G73</f>
        <v>209.79999999999998</v>
      </c>
    </row>
    <row r="69" spans="1:7" ht="38.25">
      <c r="A69" s="57" t="s">
        <v>114</v>
      </c>
      <c r="B69" s="17" t="s">
        <v>58</v>
      </c>
      <c r="C69" s="17" t="s">
        <v>43</v>
      </c>
      <c r="D69" s="17" t="s">
        <v>48</v>
      </c>
      <c r="E69" s="75" t="s">
        <v>225</v>
      </c>
      <c r="F69" s="17" t="s">
        <v>116</v>
      </c>
      <c r="G69" s="30">
        <f>G70</f>
        <v>199.2</v>
      </c>
    </row>
    <row r="70" spans="1:7" ht="23.25" customHeight="1">
      <c r="A70" s="57" t="s">
        <v>172</v>
      </c>
      <c r="B70" s="17" t="s">
        <v>58</v>
      </c>
      <c r="C70" s="17" t="s">
        <v>43</v>
      </c>
      <c r="D70" s="17" t="s">
        <v>48</v>
      </c>
      <c r="E70" s="75" t="s">
        <v>225</v>
      </c>
      <c r="F70" s="17" t="s">
        <v>112</v>
      </c>
      <c r="G70" s="30">
        <f>G71+G72</f>
        <v>199.2</v>
      </c>
    </row>
    <row r="71" spans="1:8" ht="12.75">
      <c r="A71" s="12" t="s">
        <v>215</v>
      </c>
      <c r="B71" s="19" t="s">
        <v>58</v>
      </c>
      <c r="C71" s="19" t="s">
        <v>43</v>
      </c>
      <c r="D71" s="19" t="s">
        <v>48</v>
      </c>
      <c r="E71" s="53" t="s">
        <v>225</v>
      </c>
      <c r="F71" s="19" t="s">
        <v>111</v>
      </c>
      <c r="G71" s="31">
        <v>153</v>
      </c>
      <c r="H71" s="199"/>
    </row>
    <row r="72" spans="1:7" ht="38.25">
      <c r="A72" s="12" t="s">
        <v>253</v>
      </c>
      <c r="B72" s="19" t="s">
        <v>58</v>
      </c>
      <c r="C72" s="19" t="s">
        <v>43</v>
      </c>
      <c r="D72" s="19" t="s">
        <v>48</v>
      </c>
      <c r="E72" s="53" t="s">
        <v>225</v>
      </c>
      <c r="F72" s="19" t="s">
        <v>216</v>
      </c>
      <c r="G72" s="31">
        <v>46.2</v>
      </c>
    </row>
    <row r="73" spans="1:7" ht="24.75" customHeight="1">
      <c r="A73" s="57" t="s">
        <v>173</v>
      </c>
      <c r="B73" s="17" t="s">
        <v>58</v>
      </c>
      <c r="C73" s="17" t="s">
        <v>43</v>
      </c>
      <c r="D73" s="17" t="s">
        <v>48</v>
      </c>
      <c r="E73" s="75" t="s">
        <v>225</v>
      </c>
      <c r="F73" s="17" t="s">
        <v>46</v>
      </c>
      <c r="G73" s="30">
        <f>G74</f>
        <v>10.6</v>
      </c>
    </row>
    <row r="74" spans="1:7" ht="25.5">
      <c r="A74" s="57" t="s">
        <v>174</v>
      </c>
      <c r="B74" s="17" t="s">
        <v>58</v>
      </c>
      <c r="C74" s="17" t="s">
        <v>43</v>
      </c>
      <c r="D74" s="17" t="s">
        <v>48</v>
      </c>
      <c r="E74" s="75" t="s">
        <v>225</v>
      </c>
      <c r="F74" s="17" t="s">
        <v>119</v>
      </c>
      <c r="G74" s="30">
        <f>G75</f>
        <v>10.6</v>
      </c>
    </row>
    <row r="75" spans="1:10" ht="25.5">
      <c r="A75" s="55" t="s">
        <v>175</v>
      </c>
      <c r="B75" s="19" t="s">
        <v>58</v>
      </c>
      <c r="C75" s="19" t="s">
        <v>43</v>
      </c>
      <c r="D75" s="19" t="s">
        <v>48</v>
      </c>
      <c r="E75" s="53" t="s">
        <v>225</v>
      </c>
      <c r="F75" s="19" t="s">
        <v>115</v>
      </c>
      <c r="G75" s="31">
        <v>10.6</v>
      </c>
      <c r="J75" s="137"/>
    </row>
    <row r="76" spans="1:7" ht="12.75">
      <c r="A76" s="21" t="s">
        <v>62</v>
      </c>
      <c r="B76" s="22" t="s">
        <v>58</v>
      </c>
      <c r="C76" s="22" t="s">
        <v>52</v>
      </c>
      <c r="D76" s="22" t="s">
        <v>67</v>
      </c>
      <c r="E76" s="37"/>
      <c r="F76" s="37"/>
      <c r="G76" s="32">
        <f>G77</f>
        <v>65.80000000000001</v>
      </c>
    </row>
    <row r="77" spans="1:7" ht="12.75">
      <c r="A77" s="38" t="s">
        <v>63</v>
      </c>
      <c r="B77" s="35" t="s">
        <v>58</v>
      </c>
      <c r="C77" s="35" t="s">
        <v>52</v>
      </c>
      <c r="D77" s="35" t="s">
        <v>41</v>
      </c>
      <c r="E77" s="75" t="s">
        <v>226</v>
      </c>
      <c r="F77" s="38"/>
      <c r="G77" s="108">
        <f>G78</f>
        <v>65.80000000000001</v>
      </c>
    </row>
    <row r="78" spans="1:7" ht="38.25">
      <c r="A78" s="38" t="s">
        <v>64</v>
      </c>
      <c r="B78" s="35" t="s">
        <v>58</v>
      </c>
      <c r="C78" s="35" t="s">
        <v>52</v>
      </c>
      <c r="D78" s="35" t="s">
        <v>41</v>
      </c>
      <c r="E78" s="75" t="s">
        <v>226</v>
      </c>
      <c r="F78" s="73"/>
      <c r="G78" s="38">
        <f>G79+G83</f>
        <v>65.80000000000001</v>
      </c>
    </row>
    <row r="79" spans="1:7" ht="38.25">
      <c r="A79" s="57" t="s">
        <v>114</v>
      </c>
      <c r="B79" s="35" t="s">
        <v>58</v>
      </c>
      <c r="C79" s="35" t="s">
        <v>52</v>
      </c>
      <c r="D79" s="35" t="s">
        <v>41</v>
      </c>
      <c r="E79" s="75" t="s">
        <v>226</v>
      </c>
      <c r="F79" s="73">
        <v>100</v>
      </c>
      <c r="G79" s="140">
        <f>G80</f>
        <v>63.400000000000006</v>
      </c>
    </row>
    <row r="80" spans="1:7" ht="12.75">
      <c r="A80" s="58" t="s">
        <v>172</v>
      </c>
      <c r="B80" s="36" t="s">
        <v>58</v>
      </c>
      <c r="C80" s="36" t="s">
        <v>52</v>
      </c>
      <c r="D80" s="36" t="s">
        <v>41</v>
      </c>
      <c r="E80" s="53" t="s">
        <v>226</v>
      </c>
      <c r="F80" s="39">
        <v>120</v>
      </c>
      <c r="G80" s="122">
        <f>G81+G82</f>
        <v>63.400000000000006</v>
      </c>
    </row>
    <row r="81" spans="1:7" ht="12.75">
      <c r="A81" s="12" t="s">
        <v>215</v>
      </c>
      <c r="B81" s="36" t="s">
        <v>58</v>
      </c>
      <c r="C81" s="36" t="s">
        <v>52</v>
      </c>
      <c r="D81" s="36" t="s">
        <v>41</v>
      </c>
      <c r="E81" s="53" t="s">
        <v>226</v>
      </c>
      <c r="F81" s="39">
        <v>121</v>
      </c>
      <c r="G81" s="40">
        <v>48.7</v>
      </c>
    </row>
    <row r="82" spans="1:7" ht="38.25">
      <c r="A82" s="12" t="s">
        <v>253</v>
      </c>
      <c r="B82" s="36" t="s">
        <v>58</v>
      </c>
      <c r="C82" s="36" t="s">
        <v>52</v>
      </c>
      <c r="D82" s="36" t="s">
        <v>41</v>
      </c>
      <c r="E82" s="53" t="s">
        <v>226</v>
      </c>
      <c r="F82" s="39">
        <v>129</v>
      </c>
      <c r="G82" s="122">
        <v>14.7</v>
      </c>
    </row>
    <row r="83" spans="1:7" ht="23.25" customHeight="1">
      <c r="A83" s="57" t="s">
        <v>173</v>
      </c>
      <c r="B83" s="35" t="s">
        <v>58</v>
      </c>
      <c r="C83" s="35" t="s">
        <v>52</v>
      </c>
      <c r="D83" s="35" t="s">
        <v>41</v>
      </c>
      <c r="E83" s="75" t="s">
        <v>261</v>
      </c>
      <c r="F83" s="73">
        <v>200</v>
      </c>
      <c r="G83" s="140">
        <f>G84</f>
        <v>2.4</v>
      </c>
    </row>
    <row r="84" spans="1:7" ht="25.5">
      <c r="A84" s="57" t="s">
        <v>174</v>
      </c>
      <c r="B84" s="35" t="s">
        <v>58</v>
      </c>
      <c r="C84" s="35" t="s">
        <v>52</v>
      </c>
      <c r="D84" s="35" t="s">
        <v>41</v>
      </c>
      <c r="E84" s="75" t="s">
        <v>261</v>
      </c>
      <c r="F84" s="73">
        <v>240</v>
      </c>
      <c r="G84" s="140">
        <f>G85</f>
        <v>2.4</v>
      </c>
    </row>
    <row r="85" spans="1:7" ht="24.75" customHeight="1">
      <c r="A85" s="55" t="s">
        <v>175</v>
      </c>
      <c r="B85" s="36" t="s">
        <v>58</v>
      </c>
      <c r="C85" s="36" t="s">
        <v>52</v>
      </c>
      <c r="D85" s="36" t="s">
        <v>41</v>
      </c>
      <c r="E85" s="53" t="s">
        <v>261</v>
      </c>
      <c r="F85" s="39">
        <v>244</v>
      </c>
      <c r="G85" s="122">
        <v>2.4</v>
      </c>
    </row>
    <row r="86" spans="1:7" ht="12.75">
      <c r="A86" s="21" t="s">
        <v>151</v>
      </c>
      <c r="B86" s="22" t="s">
        <v>58</v>
      </c>
      <c r="C86" s="22" t="s">
        <v>68</v>
      </c>
      <c r="D86" s="22"/>
      <c r="E86" s="23"/>
      <c r="F86" s="23"/>
      <c r="G86" s="32">
        <f>G87</f>
        <v>4500</v>
      </c>
    </row>
    <row r="87" spans="1:7" ht="12.75">
      <c r="A87" s="50" t="s">
        <v>69</v>
      </c>
      <c r="B87" s="35" t="s">
        <v>58</v>
      </c>
      <c r="C87" s="35" t="s">
        <v>68</v>
      </c>
      <c r="D87" s="35" t="s">
        <v>41</v>
      </c>
      <c r="E87" s="76"/>
      <c r="F87" s="76"/>
      <c r="G87" s="52">
        <f>G88</f>
        <v>4500</v>
      </c>
    </row>
    <row r="88" spans="1:12" ht="27" customHeight="1">
      <c r="A88" s="16" t="s">
        <v>153</v>
      </c>
      <c r="B88" s="35" t="s">
        <v>58</v>
      </c>
      <c r="C88" s="35" t="s">
        <v>68</v>
      </c>
      <c r="D88" s="35" t="s">
        <v>41</v>
      </c>
      <c r="E88" s="76" t="s">
        <v>245</v>
      </c>
      <c r="F88" s="76"/>
      <c r="G88" s="52">
        <f>G89+G92</f>
        <v>4500</v>
      </c>
      <c r="L88" s="137"/>
    </row>
    <row r="89" spans="1:7" ht="25.5">
      <c r="A89" s="104" t="s">
        <v>126</v>
      </c>
      <c r="B89" s="36" t="s">
        <v>58</v>
      </c>
      <c r="C89" s="36" t="s">
        <v>68</v>
      </c>
      <c r="D89" s="36" t="s">
        <v>41</v>
      </c>
      <c r="E89" s="36" t="s">
        <v>246</v>
      </c>
      <c r="F89" s="63" t="s">
        <v>128</v>
      </c>
      <c r="G89" s="33">
        <f>G90</f>
        <v>3950</v>
      </c>
    </row>
    <row r="90" spans="1:7" ht="12.75">
      <c r="A90" s="104" t="s">
        <v>127</v>
      </c>
      <c r="B90" s="36" t="s">
        <v>58</v>
      </c>
      <c r="C90" s="36" t="s">
        <v>68</v>
      </c>
      <c r="D90" s="36" t="s">
        <v>41</v>
      </c>
      <c r="E90" s="36" t="s">
        <v>246</v>
      </c>
      <c r="F90" s="63" t="s">
        <v>129</v>
      </c>
      <c r="G90" s="33">
        <f>G91</f>
        <v>3950</v>
      </c>
    </row>
    <row r="91" spans="1:7" ht="38.25">
      <c r="A91" s="104" t="s">
        <v>179</v>
      </c>
      <c r="B91" s="36" t="s">
        <v>58</v>
      </c>
      <c r="C91" s="36" t="s">
        <v>68</v>
      </c>
      <c r="D91" s="36" t="s">
        <v>41</v>
      </c>
      <c r="E91" s="36" t="s">
        <v>246</v>
      </c>
      <c r="F91" s="63" t="s">
        <v>130</v>
      </c>
      <c r="G91" s="33">
        <v>3950</v>
      </c>
    </row>
    <row r="92" spans="1:7" ht="12.75">
      <c r="A92" s="43" t="s">
        <v>70</v>
      </c>
      <c r="B92" s="44" t="s">
        <v>58</v>
      </c>
      <c r="C92" s="44" t="s">
        <v>68</v>
      </c>
      <c r="D92" s="44" t="s">
        <v>41</v>
      </c>
      <c r="E92" s="147" t="s">
        <v>247</v>
      </c>
      <c r="F92" s="44"/>
      <c r="G92" s="219">
        <f>G94</f>
        <v>550</v>
      </c>
    </row>
    <row r="93" spans="1:7" ht="25.5" customHeight="1">
      <c r="A93" s="16" t="s">
        <v>154</v>
      </c>
      <c r="B93" s="17" t="s">
        <v>58</v>
      </c>
      <c r="C93" s="17" t="s">
        <v>68</v>
      </c>
      <c r="D93" s="17" t="s">
        <v>41</v>
      </c>
      <c r="E93" s="17" t="s">
        <v>247</v>
      </c>
      <c r="F93" s="35"/>
      <c r="G93" s="131">
        <f>G94</f>
        <v>550</v>
      </c>
    </row>
    <row r="94" spans="1:7" ht="25.5">
      <c r="A94" s="104" t="s">
        <v>126</v>
      </c>
      <c r="B94" s="19" t="s">
        <v>58</v>
      </c>
      <c r="C94" s="19" t="s">
        <v>68</v>
      </c>
      <c r="D94" s="19" t="s">
        <v>41</v>
      </c>
      <c r="E94" s="19" t="s">
        <v>247</v>
      </c>
      <c r="F94" s="19" t="s">
        <v>128</v>
      </c>
      <c r="G94" s="203">
        <f>G95</f>
        <v>550</v>
      </c>
    </row>
    <row r="95" spans="1:7" ht="12.75">
      <c r="A95" s="104" t="s">
        <v>127</v>
      </c>
      <c r="B95" s="19" t="s">
        <v>58</v>
      </c>
      <c r="C95" s="19" t="s">
        <v>68</v>
      </c>
      <c r="D95" s="19" t="s">
        <v>41</v>
      </c>
      <c r="E95" s="19" t="s">
        <v>247</v>
      </c>
      <c r="F95" s="19" t="s">
        <v>129</v>
      </c>
      <c r="G95" s="203">
        <f>G96</f>
        <v>550</v>
      </c>
    </row>
    <row r="96" spans="1:9" ht="38.25">
      <c r="A96" s="104" t="s">
        <v>179</v>
      </c>
      <c r="B96" s="19" t="s">
        <v>58</v>
      </c>
      <c r="C96" s="19" t="s">
        <v>68</v>
      </c>
      <c r="D96" s="19" t="s">
        <v>41</v>
      </c>
      <c r="E96" s="19" t="s">
        <v>247</v>
      </c>
      <c r="F96" s="19" t="s">
        <v>130</v>
      </c>
      <c r="G96" s="203">
        <v>550</v>
      </c>
      <c r="I96" s="137"/>
    </row>
    <row r="97" spans="1:7" ht="12.75">
      <c r="A97" s="170" t="s">
        <v>211</v>
      </c>
      <c r="B97" s="159" t="s">
        <v>58</v>
      </c>
      <c r="C97" s="159" t="s">
        <v>208</v>
      </c>
      <c r="D97" s="159" t="s">
        <v>41</v>
      </c>
      <c r="E97" s="150" t="s">
        <v>248</v>
      </c>
      <c r="F97" s="159"/>
      <c r="G97" s="231">
        <f>G98</f>
        <v>350</v>
      </c>
    </row>
    <row r="98" spans="1:7" ht="12.75">
      <c r="A98" s="169" t="s">
        <v>210</v>
      </c>
      <c r="B98" s="19" t="s">
        <v>58</v>
      </c>
      <c r="C98" s="19" t="s">
        <v>208</v>
      </c>
      <c r="D98" s="19" t="s">
        <v>41</v>
      </c>
      <c r="E98" s="36" t="s">
        <v>249</v>
      </c>
      <c r="F98" s="168"/>
      <c r="G98" s="146">
        <f>G99</f>
        <v>350</v>
      </c>
    </row>
    <row r="99" spans="1:7" ht="12.75">
      <c r="A99" s="20" t="s">
        <v>210</v>
      </c>
      <c r="B99" s="19" t="s">
        <v>58</v>
      </c>
      <c r="C99" s="19" t="s">
        <v>208</v>
      </c>
      <c r="D99" s="19" t="s">
        <v>41</v>
      </c>
      <c r="E99" s="36" t="s">
        <v>249</v>
      </c>
      <c r="F99" s="168" t="s">
        <v>50</v>
      </c>
      <c r="G99" s="146">
        <f>G100</f>
        <v>350</v>
      </c>
    </row>
    <row r="100" spans="1:7" ht="12.75">
      <c r="A100" s="96" t="s">
        <v>314</v>
      </c>
      <c r="B100" s="19" t="s">
        <v>58</v>
      </c>
      <c r="C100" s="19" t="s">
        <v>208</v>
      </c>
      <c r="D100" s="19" t="s">
        <v>41</v>
      </c>
      <c r="E100" s="36" t="s">
        <v>249</v>
      </c>
      <c r="F100" s="168" t="s">
        <v>312</v>
      </c>
      <c r="G100" s="146">
        <f>G101</f>
        <v>350</v>
      </c>
    </row>
    <row r="101" spans="1:7" ht="12.75">
      <c r="A101" s="250" t="s">
        <v>315</v>
      </c>
      <c r="B101" s="19" t="s">
        <v>58</v>
      </c>
      <c r="C101" s="19" t="s">
        <v>208</v>
      </c>
      <c r="D101" s="19" t="s">
        <v>41</v>
      </c>
      <c r="E101" s="36" t="s">
        <v>249</v>
      </c>
      <c r="F101" s="168" t="s">
        <v>313</v>
      </c>
      <c r="G101" s="203">
        <v>350</v>
      </c>
    </row>
    <row r="102" spans="1:7" ht="15.75">
      <c r="A102" s="156" t="s">
        <v>166</v>
      </c>
      <c r="B102" s="157" t="s">
        <v>58</v>
      </c>
      <c r="C102" s="157" t="s">
        <v>71</v>
      </c>
      <c r="D102" s="157" t="s">
        <v>67</v>
      </c>
      <c r="E102" s="157"/>
      <c r="F102" s="157"/>
      <c r="G102" s="158" t="str">
        <f>G103</f>
        <v>5,2</v>
      </c>
    </row>
    <row r="103" spans="1:7" ht="12.75">
      <c r="A103" s="178" t="s">
        <v>167</v>
      </c>
      <c r="B103" s="180" t="s">
        <v>58</v>
      </c>
      <c r="C103" s="180" t="s">
        <v>71</v>
      </c>
      <c r="D103" s="180" t="s">
        <v>41</v>
      </c>
      <c r="E103" s="176" t="s">
        <v>227</v>
      </c>
      <c r="F103" s="180"/>
      <c r="G103" s="187" t="str">
        <f>G104</f>
        <v>5,2</v>
      </c>
    </row>
    <row r="104" spans="1:7" ht="12.75">
      <c r="A104" s="20" t="s">
        <v>164</v>
      </c>
      <c r="B104" s="63" t="s">
        <v>58</v>
      </c>
      <c r="C104" s="63" t="s">
        <v>71</v>
      </c>
      <c r="D104" s="63" t="s">
        <v>41</v>
      </c>
      <c r="E104" s="36" t="s">
        <v>250</v>
      </c>
      <c r="F104" s="63" t="s">
        <v>162</v>
      </c>
      <c r="G104" s="128" t="str">
        <f>G105</f>
        <v>5,2</v>
      </c>
    </row>
    <row r="105" spans="1:7" ht="12.75">
      <c r="A105" s="20" t="s">
        <v>165</v>
      </c>
      <c r="B105" s="63" t="s">
        <v>58</v>
      </c>
      <c r="C105" s="63" t="s">
        <v>71</v>
      </c>
      <c r="D105" s="63" t="s">
        <v>41</v>
      </c>
      <c r="E105" s="36" t="s">
        <v>250</v>
      </c>
      <c r="F105" s="63" t="s">
        <v>163</v>
      </c>
      <c r="G105" s="128" t="s">
        <v>320</v>
      </c>
    </row>
    <row r="106" spans="1:7" ht="25.5">
      <c r="A106" s="135" t="s">
        <v>252</v>
      </c>
      <c r="B106" s="154" t="s">
        <v>58</v>
      </c>
      <c r="C106" s="155">
        <v>14</v>
      </c>
      <c r="D106" s="154" t="s">
        <v>67</v>
      </c>
      <c r="E106" s="150" t="s">
        <v>241</v>
      </c>
      <c r="F106" s="155"/>
      <c r="G106" s="151">
        <f>G107</f>
        <v>172.3</v>
      </c>
    </row>
    <row r="107" spans="1:7" ht="12.75">
      <c r="A107" s="184" t="s">
        <v>238</v>
      </c>
      <c r="B107" s="182" t="s">
        <v>58</v>
      </c>
      <c r="C107" s="185">
        <v>14</v>
      </c>
      <c r="D107" s="182" t="s">
        <v>48</v>
      </c>
      <c r="E107" s="174" t="s">
        <v>251</v>
      </c>
      <c r="F107" s="185">
        <v>500</v>
      </c>
      <c r="G107" s="186">
        <f>G108+G109</f>
        <v>172.3</v>
      </c>
    </row>
    <row r="108" spans="1:7" ht="12.75">
      <c r="A108" s="20" t="s">
        <v>240</v>
      </c>
      <c r="B108" s="167" t="s">
        <v>58</v>
      </c>
      <c r="C108" s="166">
        <v>14</v>
      </c>
      <c r="D108" s="167" t="s">
        <v>48</v>
      </c>
      <c r="E108" s="168" t="s">
        <v>251</v>
      </c>
      <c r="F108" s="166">
        <v>540</v>
      </c>
      <c r="G108" s="183">
        <f>110.7+8+5</f>
        <v>123.7</v>
      </c>
    </row>
    <row r="109" spans="1:7" ht="12.75">
      <c r="A109" s="256" t="s">
        <v>240</v>
      </c>
      <c r="B109" s="257" t="s">
        <v>319</v>
      </c>
      <c r="C109" s="258">
        <v>14</v>
      </c>
      <c r="D109" s="257" t="s">
        <v>48</v>
      </c>
      <c r="E109" s="259" t="s">
        <v>251</v>
      </c>
      <c r="F109" s="258">
        <v>540</v>
      </c>
      <c r="G109" s="260">
        <v>48.6</v>
      </c>
    </row>
    <row r="110" spans="1:9" ht="21.75" customHeight="1">
      <c r="A110" s="153" t="s">
        <v>231</v>
      </c>
      <c r="B110" s="129" t="s">
        <v>58</v>
      </c>
      <c r="C110" s="139"/>
      <c r="D110" s="129"/>
      <c r="E110" s="125"/>
      <c r="F110" s="139"/>
      <c r="G110" s="152">
        <f>G111+G115+G116+G117+G127+G131+G137+G141+G145+G149+G153+G157+G161+G166+G170+G174+G178+G182</f>
        <v>5355.2</v>
      </c>
      <c r="I110" s="123"/>
    </row>
    <row r="111" spans="1:7" ht="25.5">
      <c r="A111" s="211" t="s">
        <v>274</v>
      </c>
      <c r="B111" s="127" t="s">
        <v>58</v>
      </c>
      <c r="C111" s="127" t="s">
        <v>66</v>
      </c>
      <c r="D111" s="127" t="s">
        <v>43</v>
      </c>
      <c r="E111" s="127" t="s">
        <v>276</v>
      </c>
      <c r="F111" s="127"/>
      <c r="G111" s="132">
        <f>G112</f>
        <v>5</v>
      </c>
    </row>
    <row r="112" spans="1:7" ht="24.75" customHeight="1">
      <c r="A112" s="57" t="s">
        <v>173</v>
      </c>
      <c r="B112" s="17" t="s">
        <v>58</v>
      </c>
      <c r="C112" s="17" t="s">
        <v>66</v>
      </c>
      <c r="D112" s="17" t="s">
        <v>43</v>
      </c>
      <c r="E112" s="51" t="s">
        <v>276</v>
      </c>
      <c r="F112" s="17" t="s">
        <v>46</v>
      </c>
      <c r="G112" s="30">
        <f>G113</f>
        <v>5</v>
      </c>
    </row>
    <row r="113" spans="1:7" ht="24" customHeight="1">
      <c r="A113" s="57" t="s">
        <v>174</v>
      </c>
      <c r="B113" s="17" t="s">
        <v>58</v>
      </c>
      <c r="C113" s="17" t="s">
        <v>66</v>
      </c>
      <c r="D113" s="17" t="s">
        <v>43</v>
      </c>
      <c r="E113" s="51" t="s">
        <v>276</v>
      </c>
      <c r="F113" s="17" t="s">
        <v>119</v>
      </c>
      <c r="G113" s="30">
        <f>G114</f>
        <v>5</v>
      </c>
    </row>
    <row r="114" spans="1:7" ht="25.5">
      <c r="A114" s="58" t="s">
        <v>175</v>
      </c>
      <c r="B114" s="19" t="s">
        <v>58</v>
      </c>
      <c r="C114" s="19" t="s">
        <v>66</v>
      </c>
      <c r="D114" s="19" t="s">
        <v>43</v>
      </c>
      <c r="E114" s="42" t="s">
        <v>276</v>
      </c>
      <c r="F114" s="19" t="s">
        <v>115</v>
      </c>
      <c r="G114" s="31">
        <v>5</v>
      </c>
    </row>
    <row r="115" spans="1:7" ht="16.5" customHeight="1">
      <c r="A115" s="299" t="s">
        <v>292</v>
      </c>
      <c r="B115" s="125" t="s">
        <v>58</v>
      </c>
      <c r="C115" s="125" t="s">
        <v>66</v>
      </c>
      <c r="D115" s="125" t="s">
        <v>48</v>
      </c>
      <c r="E115" s="188" t="s">
        <v>285</v>
      </c>
      <c r="F115" s="192"/>
      <c r="G115" s="132">
        <f>G118</f>
        <v>5</v>
      </c>
    </row>
    <row r="116" spans="1:7" ht="12.75" customHeight="1">
      <c r="A116" s="300"/>
      <c r="B116" s="125" t="s">
        <v>58</v>
      </c>
      <c r="C116" s="125" t="s">
        <v>52</v>
      </c>
      <c r="D116" s="125" t="s">
        <v>65</v>
      </c>
      <c r="E116" s="188" t="s">
        <v>366</v>
      </c>
      <c r="F116" s="192"/>
      <c r="G116" s="132">
        <f>G119</f>
        <v>2000</v>
      </c>
    </row>
    <row r="117" spans="1:7" ht="12.75" customHeight="1">
      <c r="A117" s="301"/>
      <c r="B117" s="125" t="s">
        <v>58</v>
      </c>
      <c r="C117" s="125" t="s">
        <v>52</v>
      </c>
      <c r="D117" s="125" t="s">
        <v>65</v>
      </c>
      <c r="E117" s="188" t="s">
        <v>367</v>
      </c>
      <c r="F117" s="125"/>
      <c r="G117" s="132">
        <v>404.1</v>
      </c>
    </row>
    <row r="118" spans="1:7" ht="13.5" customHeight="1">
      <c r="A118" s="296" t="s">
        <v>173</v>
      </c>
      <c r="B118" s="17" t="s">
        <v>58</v>
      </c>
      <c r="C118" s="17" t="s">
        <v>66</v>
      </c>
      <c r="D118" s="17" t="s">
        <v>48</v>
      </c>
      <c r="E118" s="75" t="s">
        <v>285</v>
      </c>
      <c r="F118" s="17" t="s">
        <v>46</v>
      </c>
      <c r="G118" s="131">
        <f>G121</f>
        <v>5</v>
      </c>
    </row>
    <row r="119" spans="1:7" ht="12.75" customHeight="1">
      <c r="A119" s="297"/>
      <c r="B119" s="17" t="s">
        <v>58</v>
      </c>
      <c r="C119" s="17" t="s">
        <v>52</v>
      </c>
      <c r="D119" s="17" t="s">
        <v>65</v>
      </c>
      <c r="E119" s="75" t="s">
        <v>362</v>
      </c>
      <c r="F119" s="17" t="s">
        <v>46</v>
      </c>
      <c r="G119" s="131">
        <f>G122</f>
        <v>2000</v>
      </c>
    </row>
    <row r="120" spans="1:7" ht="12.75" customHeight="1">
      <c r="A120" s="298"/>
      <c r="B120" s="17" t="s">
        <v>58</v>
      </c>
      <c r="C120" s="17" t="s">
        <v>52</v>
      </c>
      <c r="D120" s="17" t="s">
        <v>65</v>
      </c>
      <c r="E120" s="75" t="s">
        <v>367</v>
      </c>
      <c r="F120" s="17" t="s">
        <v>46</v>
      </c>
      <c r="G120" s="131">
        <v>404.1</v>
      </c>
    </row>
    <row r="121" spans="1:7" ht="14.25" customHeight="1">
      <c r="A121" s="296" t="s">
        <v>174</v>
      </c>
      <c r="B121" s="17" t="s">
        <v>58</v>
      </c>
      <c r="C121" s="17" t="s">
        <v>66</v>
      </c>
      <c r="D121" s="17" t="s">
        <v>48</v>
      </c>
      <c r="E121" s="75" t="s">
        <v>285</v>
      </c>
      <c r="F121" s="17" t="s">
        <v>119</v>
      </c>
      <c r="G121" s="131">
        <f>G124</f>
        <v>5</v>
      </c>
    </row>
    <row r="122" spans="1:7" ht="14.25" customHeight="1">
      <c r="A122" s="297"/>
      <c r="B122" s="17" t="s">
        <v>58</v>
      </c>
      <c r="C122" s="17" t="s">
        <v>52</v>
      </c>
      <c r="D122" s="17" t="s">
        <v>65</v>
      </c>
      <c r="E122" s="75" t="s">
        <v>366</v>
      </c>
      <c r="F122" s="17" t="s">
        <v>119</v>
      </c>
      <c r="G122" s="131">
        <f>G125</f>
        <v>2000</v>
      </c>
    </row>
    <row r="123" spans="1:7" ht="14.25" customHeight="1">
      <c r="A123" s="298"/>
      <c r="B123" s="17" t="s">
        <v>58</v>
      </c>
      <c r="C123" s="17" t="s">
        <v>52</v>
      </c>
      <c r="D123" s="17" t="s">
        <v>65</v>
      </c>
      <c r="E123" s="75" t="s">
        <v>367</v>
      </c>
      <c r="F123" s="17" t="s">
        <v>119</v>
      </c>
      <c r="G123" s="131">
        <v>404.1</v>
      </c>
    </row>
    <row r="124" spans="1:9" ht="13.5" customHeight="1">
      <c r="A124" s="293" t="s">
        <v>175</v>
      </c>
      <c r="B124" s="19" t="s">
        <v>58</v>
      </c>
      <c r="C124" s="19" t="s">
        <v>66</v>
      </c>
      <c r="D124" s="19" t="s">
        <v>48</v>
      </c>
      <c r="E124" s="228" t="s">
        <v>285</v>
      </c>
      <c r="F124" s="168" t="s">
        <v>115</v>
      </c>
      <c r="G124" s="146">
        <v>5</v>
      </c>
      <c r="H124" s="106"/>
      <c r="I124" s="106"/>
    </row>
    <row r="125" spans="1:9" ht="12.75" customHeight="1">
      <c r="A125" s="294"/>
      <c r="B125" s="19" t="s">
        <v>58</v>
      </c>
      <c r="C125" s="19" t="s">
        <v>52</v>
      </c>
      <c r="D125" s="19" t="s">
        <v>65</v>
      </c>
      <c r="E125" s="53" t="s">
        <v>366</v>
      </c>
      <c r="F125" s="19" t="s">
        <v>115</v>
      </c>
      <c r="G125" s="146">
        <v>2000</v>
      </c>
      <c r="H125" s="106"/>
      <c r="I125" s="106"/>
    </row>
    <row r="126" spans="1:9" ht="12.75" customHeight="1">
      <c r="A126" s="295"/>
      <c r="B126" s="19" t="s">
        <v>58</v>
      </c>
      <c r="C126" s="19" t="s">
        <v>52</v>
      </c>
      <c r="D126" s="19" t="s">
        <v>65</v>
      </c>
      <c r="E126" s="53" t="s">
        <v>367</v>
      </c>
      <c r="F126" s="19" t="s">
        <v>115</v>
      </c>
      <c r="G126" s="146">
        <v>404.1</v>
      </c>
      <c r="H126" s="106"/>
      <c r="I126" s="106"/>
    </row>
    <row r="127" spans="1:7" ht="38.25">
      <c r="A127" s="126" t="s">
        <v>273</v>
      </c>
      <c r="B127" s="125" t="s">
        <v>58</v>
      </c>
      <c r="C127" s="125" t="s">
        <v>66</v>
      </c>
      <c r="D127" s="125" t="s">
        <v>48</v>
      </c>
      <c r="E127" s="188" t="s">
        <v>284</v>
      </c>
      <c r="F127" s="192"/>
      <c r="G127" s="193">
        <f>G128</f>
        <v>5</v>
      </c>
    </row>
    <row r="128" spans="1:7" ht="26.25" customHeight="1">
      <c r="A128" s="57" t="s">
        <v>173</v>
      </c>
      <c r="B128" s="17" t="s">
        <v>58</v>
      </c>
      <c r="C128" s="17" t="s">
        <v>66</v>
      </c>
      <c r="D128" s="17" t="s">
        <v>48</v>
      </c>
      <c r="E128" s="75" t="s">
        <v>284</v>
      </c>
      <c r="F128" s="17" t="s">
        <v>46</v>
      </c>
      <c r="G128" s="131">
        <f>G129</f>
        <v>5</v>
      </c>
    </row>
    <row r="129" spans="1:7" ht="25.5" customHeight="1">
      <c r="A129" s="57" t="s">
        <v>174</v>
      </c>
      <c r="B129" s="17" t="s">
        <v>58</v>
      </c>
      <c r="C129" s="17" t="s">
        <v>66</v>
      </c>
      <c r="D129" s="17" t="s">
        <v>48</v>
      </c>
      <c r="E129" s="75" t="s">
        <v>284</v>
      </c>
      <c r="F129" s="17" t="s">
        <v>119</v>
      </c>
      <c r="G129" s="131">
        <f>G130</f>
        <v>5</v>
      </c>
    </row>
    <row r="130" spans="1:7" ht="25.5">
      <c r="A130" s="58" t="s">
        <v>175</v>
      </c>
      <c r="B130" s="19" t="s">
        <v>58</v>
      </c>
      <c r="C130" s="19" t="s">
        <v>66</v>
      </c>
      <c r="D130" s="19" t="s">
        <v>48</v>
      </c>
      <c r="E130" s="53" t="s">
        <v>284</v>
      </c>
      <c r="F130" s="19" t="s">
        <v>115</v>
      </c>
      <c r="G130" s="146">
        <v>5</v>
      </c>
    </row>
    <row r="131" spans="1:7" ht="39.75" customHeight="1">
      <c r="A131" s="126" t="s">
        <v>272</v>
      </c>
      <c r="B131" s="125" t="s">
        <v>58</v>
      </c>
      <c r="C131" s="125" t="s">
        <v>52</v>
      </c>
      <c r="D131" s="125" t="s">
        <v>65</v>
      </c>
      <c r="E131" s="188" t="s">
        <v>283</v>
      </c>
      <c r="F131" s="192"/>
      <c r="G131" s="193">
        <f>G132</f>
        <v>2299.3</v>
      </c>
    </row>
    <row r="132" spans="1:7" ht="26.25" customHeight="1">
      <c r="A132" s="57" t="s">
        <v>173</v>
      </c>
      <c r="B132" s="17" t="s">
        <v>58</v>
      </c>
      <c r="C132" s="17" t="s">
        <v>52</v>
      </c>
      <c r="D132" s="17" t="s">
        <v>65</v>
      </c>
      <c r="E132" s="75" t="s">
        <v>283</v>
      </c>
      <c r="F132" s="17" t="s">
        <v>46</v>
      </c>
      <c r="G132" s="131">
        <f>G133</f>
        <v>2299.3</v>
      </c>
    </row>
    <row r="133" spans="1:7" ht="24.75" customHeight="1">
      <c r="A133" s="57" t="s">
        <v>174</v>
      </c>
      <c r="B133" s="17" t="s">
        <v>58</v>
      </c>
      <c r="C133" s="17" t="s">
        <v>52</v>
      </c>
      <c r="D133" s="17" t="s">
        <v>65</v>
      </c>
      <c r="E133" s="75" t="s">
        <v>283</v>
      </c>
      <c r="F133" s="17" t="s">
        <v>119</v>
      </c>
      <c r="G133" s="131">
        <f>G135+G136+G134</f>
        <v>2299.3</v>
      </c>
    </row>
    <row r="134" spans="1:7" ht="24.75" customHeight="1">
      <c r="A134" s="281" t="s">
        <v>371</v>
      </c>
      <c r="B134" s="12" t="s">
        <v>58</v>
      </c>
      <c r="C134" s="230" t="s">
        <v>52</v>
      </c>
      <c r="D134" s="230" t="s">
        <v>65</v>
      </c>
      <c r="E134" s="87">
        <v>5040129999</v>
      </c>
      <c r="F134" s="19" t="s">
        <v>370</v>
      </c>
      <c r="G134" s="131">
        <v>1600</v>
      </c>
    </row>
    <row r="135" spans="1:7" ht="25.5">
      <c r="A135" s="58" t="s">
        <v>175</v>
      </c>
      <c r="B135" s="19" t="s">
        <v>58</v>
      </c>
      <c r="C135" s="19" t="s">
        <v>52</v>
      </c>
      <c r="D135" s="19" t="s">
        <v>65</v>
      </c>
      <c r="E135" s="53" t="s">
        <v>283</v>
      </c>
      <c r="F135" s="19" t="s">
        <v>115</v>
      </c>
      <c r="G135" s="146">
        <v>619.3</v>
      </c>
    </row>
    <row r="136" spans="1:7" ht="12.75">
      <c r="A136" s="58" t="s">
        <v>317</v>
      </c>
      <c r="B136" s="19" t="s">
        <v>58</v>
      </c>
      <c r="C136" s="19" t="s">
        <v>52</v>
      </c>
      <c r="D136" s="19" t="s">
        <v>65</v>
      </c>
      <c r="E136" s="53" t="s">
        <v>283</v>
      </c>
      <c r="F136" s="19" t="s">
        <v>318</v>
      </c>
      <c r="G136" s="146">
        <v>80</v>
      </c>
    </row>
    <row r="137" spans="1:7" ht="43.5" customHeight="1">
      <c r="A137" s="197" t="s">
        <v>275</v>
      </c>
      <c r="B137" s="127" t="s">
        <v>58</v>
      </c>
      <c r="C137" s="127" t="s">
        <v>66</v>
      </c>
      <c r="D137" s="127" t="s">
        <v>41</v>
      </c>
      <c r="E137" s="188"/>
      <c r="F137" s="127"/>
      <c r="G137" s="132">
        <f>G138</f>
        <v>5</v>
      </c>
    </row>
    <row r="138" spans="1:8" ht="24.75" customHeight="1">
      <c r="A138" s="57" t="s">
        <v>173</v>
      </c>
      <c r="B138" s="17" t="s">
        <v>58</v>
      </c>
      <c r="C138" s="17" t="s">
        <v>66</v>
      </c>
      <c r="D138" s="17" t="s">
        <v>41</v>
      </c>
      <c r="E138" s="229" t="s">
        <v>282</v>
      </c>
      <c r="F138" s="134" t="s">
        <v>46</v>
      </c>
      <c r="G138" s="131">
        <f>G139</f>
        <v>5</v>
      </c>
      <c r="H138" s="195"/>
    </row>
    <row r="139" spans="1:8" ht="24.75" customHeight="1">
      <c r="A139" s="57" t="s">
        <v>174</v>
      </c>
      <c r="B139" s="17" t="s">
        <v>58</v>
      </c>
      <c r="C139" s="17" t="s">
        <v>66</v>
      </c>
      <c r="D139" s="17" t="s">
        <v>41</v>
      </c>
      <c r="E139" s="229" t="s">
        <v>282</v>
      </c>
      <c r="F139" s="134" t="s">
        <v>119</v>
      </c>
      <c r="G139" s="131">
        <f>G140</f>
        <v>5</v>
      </c>
      <c r="H139" s="195"/>
    </row>
    <row r="140" spans="1:8" ht="26.25" customHeight="1">
      <c r="A140" s="58" t="s">
        <v>175</v>
      </c>
      <c r="B140" s="19" t="s">
        <v>58</v>
      </c>
      <c r="C140" s="19" t="s">
        <v>66</v>
      </c>
      <c r="D140" s="19" t="s">
        <v>41</v>
      </c>
      <c r="E140" s="228" t="s">
        <v>282</v>
      </c>
      <c r="F140" s="168" t="s">
        <v>115</v>
      </c>
      <c r="G140" s="146">
        <v>5</v>
      </c>
      <c r="H140" s="195"/>
    </row>
    <row r="141" spans="1:7" ht="32.25" customHeight="1">
      <c r="A141" s="218" t="s">
        <v>310</v>
      </c>
      <c r="B141" s="150" t="s">
        <v>58</v>
      </c>
      <c r="C141" s="150" t="s">
        <v>68</v>
      </c>
      <c r="D141" s="150" t="s">
        <v>41</v>
      </c>
      <c r="E141" s="212" t="s">
        <v>281</v>
      </c>
      <c r="F141" s="150"/>
      <c r="G141" s="219">
        <f>G142</f>
        <v>5</v>
      </c>
    </row>
    <row r="142" spans="1:7" ht="24.75" customHeight="1">
      <c r="A142" s="57" t="s">
        <v>173</v>
      </c>
      <c r="B142" s="17" t="s">
        <v>58</v>
      </c>
      <c r="C142" s="17" t="s">
        <v>68</v>
      </c>
      <c r="D142" s="17" t="s">
        <v>41</v>
      </c>
      <c r="E142" s="75" t="s">
        <v>281</v>
      </c>
      <c r="F142" s="17" t="s">
        <v>46</v>
      </c>
      <c r="G142" s="220">
        <f>G143</f>
        <v>5</v>
      </c>
    </row>
    <row r="143" spans="1:7" ht="24.75" customHeight="1">
      <c r="A143" s="87" t="s">
        <v>174</v>
      </c>
      <c r="B143" s="87" t="s">
        <v>58</v>
      </c>
      <c r="C143" s="87" t="s">
        <v>68</v>
      </c>
      <c r="D143" s="87" t="s">
        <v>41</v>
      </c>
      <c r="E143" s="87">
        <v>5060129999</v>
      </c>
      <c r="F143" s="17" t="s">
        <v>119</v>
      </c>
      <c r="G143" s="220">
        <f>G144</f>
        <v>5</v>
      </c>
    </row>
    <row r="144" spans="1:7" ht="23.25" customHeight="1">
      <c r="A144" s="12" t="s">
        <v>175</v>
      </c>
      <c r="B144" s="12" t="s">
        <v>58</v>
      </c>
      <c r="C144" s="87" t="s">
        <v>68</v>
      </c>
      <c r="D144" s="87" t="s">
        <v>41</v>
      </c>
      <c r="E144" s="87">
        <v>5060129999</v>
      </c>
      <c r="F144" s="19" t="s">
        <v>115</v>
      </c>
      <c r="G144" s="221">
        <v>5</v>
      </c>
    </row>
    <row r="145" spans="1:7" ht="29.25" customHeight="1">
      <c r="A145" s="218" t="s">
        <v>293</v>
      </c>
      <c r="B145" s="150" t="s">
        <v>58</v>
      </c>
      <c r="C145" s="150" t="s">
        <v>41</v>
      </c>
      <c r="D145" s="150" t="s">
        <v>52</v>
      </c>
      <c r="E145" s="212" t="s">
        <v>280</v>
      </c>
      <c r="F145" s="150"/>
      <c r="G145" s="219">
        <f>G146</f>
        <v>5</v>
      </c>
    </row>
    <row r="146" spans="1:7" ht="27" customHeight="1">
      <c r="A146" s="57" t="s">
        <v>173</v>
      </c>
      <c r="B146" s="17" t="s">
        <v>58</v>
      </c>
      <c r="C146" s="17" t="s">
        <v>41</v>
      </c>
      <c r="D146" s="17" t="s">
        <v>52</v>
      </c>
      <c r="E146" s="75" t="s">
        <v>280</v>
      </c>
      <c r="F146" s="17" t="s">
        <v>46</v>
      </c>
      <c r="G146" s="220">
        <f>G147</f>
        <v>5</v>
      </c>
    </row>
    <row r="147" spans="1:7" ht="25.5" customHeight="1">
      <c r="A147" s="87" t="s">
        <v>174</v>
      </c>
      <c r="B147" s="87" t="s">
        <v>58</v>
      </c>
      <c r="C147" s="230" t="s">
        <v>41</v>
      </c>
      <c r="D147" s="230" t="s">
        <v>52</v>
      </c>
      <c r="E147" s="87">
        <v>5070129999</v>
      </c>
      <c r="F147" s="17" t="s">
        <v>119</v>
      </c>
      <c r="G147" s="220">
        <f>G148</f>
        <v>5</v>
      </c>
    </row>
    <row r="148" spans="1:7" ht="24" customHeight="1">
      <c r="A148" s="12" t="s">
        <v>175</v>
      </c>
      <c r="B148" s="12" t="s">
        <v>58</v>
      </c>
      <c r="C148" s="230" t="s">
        <v>41</v>
      </c>
      <c r="D148" s="230" t="s">
        <v>52</v>
      </c>
      <c r="E148" s="87">
        <v>5070129999</v>
      </c>
      <c r="F148" s="19" t="s">
        <v>115</v>
      </c>
      <c r="G148" s="221">
        <v>5</v>
      </c>
    </row>
    <row r="149" spans="1:11" ht="28.5" customHeight="1">
      <c r="A149" s="218" t="s">
        <v>294</v>
      </c>
      <c r="B149" s="150" t="s">
        <v>58</v>
      </c>
      <c r="C149" s="150" t="s">
        <v>48</v>
      </c>
      <c r="D149" s="150" t="s">
        <v>208</v>
      </c>
      <c r="E149" s="212" t="s">
        <v>279</v>
      </c>
      <c r="F149" s="150"/>
      <c r="G149" s="219">
        <f>G150</f>
        <v>10</v>
      </c>
      <c r="I149" s="204"/>
      <c r="J149" s="204"/>
      <c r="K149" s="204"/>
    </row>
    <row r="150" spans="1:7" ht="27" customHeight="1">
      <c r="A150" s="57" t="s">
        <v>173</v>
      </c>
      <c r="B150" s="17" t="s">
        <v>58</v>
      </c>
      <c r="C150" s="17" t="s">
        <v>48</v>
      </c>
      <c r="D150" s="17" t="s">
        <v>208</v>
      </c>
      <c r="E150" s="75" t="s">
        <v>279</v>
      </c>
      <c r="F150" s="17" t="s">
        <v>46</v>
      </c>
      <c r="G150" s="220">
        <f>G151</f>
        <v>10</v>
      </c>
    </row>
    <row r="151" spans="1:7" ht="26.25" customHeight="1">
      <c r="A151" s="87" t="s">
        <v>174</v>
      </c>
      <c r="B151" s="87" t="s">
        <v>58</v>
      </c>
      <c r="C151" s="230" t="s">
        <v>48</v>
      </c>
      <c r="D151" s="230" t="s">
        <v>208</v>
      </c>
      <c r="E151" s="87">
        <v>5080129999</v>
      </c>
      <c r="F151" s="17" t="s">
        <v>119</v>
      </c>
      <c r="G151" s="220">
        <f>G152</f>
        <v>10</v>
      </c>
    </row>
    <row r="152" spans="1:7" ht="26.25" customHeight="1">
      <c r="A152" s="12" t="s">
        <v>175</v>
      </c>
      <c r="B152" s="12" t="s">
        <v>58</v>
      </c>
      <c r="C152" s="230" t="s">
        <v>48</v>
      </c>
      <c r="D152" s="230" t="s">
        <v>208</v>
      </c>
      <c r="E152" s="87">
        <v>5080129999</v>
      </c>
      <c r="F152" s="19" t="s">
        <v>115</v>
      </c>
      <c r="G152" s="221">
        <v>10</v>
      </c>
    </row>
    <row r="153" spans="1:7" ht="42.75" customHeight="1">
      <c r="A153" s="218" t="s">
        <v>337</v>
      </c>
      <c r="B153" s="150" t="s">
        <v>58</v>
      </c>
      <c r="C153" s="150" t="s">
        <v>41</v>
      </c>
      <c r="D153" s="150" t="s">
        <v>71</v>
      </c>
      <c r="E153" s="212" t="s">
        <v>277</v>
      </c>
      <c r="F153" s="150"/>
      <c r="G153" s="219">
        <f>G154</f>
        <v>0.8</v>
      </c>
    </row>
    <row r="154" spans="1:7" ht="24.75" customHeight="1">
      <c r="A154" s="57" t="s">
        <v>173</v>
      </c>
      <c r="B154" s="17" t="s">
        <v>58</v>
      </c>
      <c r="C154" s="17" t="s">
        <v>41</v>
      </c>
      <c r="D154" s="17" t="s">
        <v>71</v>
      </c>
      <c r="E154" s="75" t="s">
        <v>277</v>
      </c>
      <c r="F154" s="17" t="s">
        <v>46</v>
      </c>
      <c r="G154" s="220">
        <f>G155</f>
        <v>0.8</v>
      </c>
    </row>
    <row r="155" spans="1:7" ht="24" customHeight="1">
      <c r="A155" s="87" t="s">
        <v>174</v>
      </c>
      <c r="B155" s="87" t="s">
        <v>58</v>
      </c>
      <c r="C155" s="230" t="s">
        <v>41</v>
      </c>
      <c r="D155" s="230" t="s">
        <v>71</v>
      </c>
      <c r="E155" s="75" t="s">
        <v>277</v>
      </c>
      <c r="F155" s="17" t="s">
        <v>119</v>
      </c>
      <c r="G155" s="220">
        <f>G156</f>
        <v>0.8</v>
      </c>
    </row>
    <row r="156" spans="1:7" ht="24.75" customHeight="1">
      <c r="A156" s="12" t="s">
        <v>175</v>
      </c>
      <c r="B156" s="12" t="s">
        <v>58</v>
      </c>
      <c r="C156" s="230" t="s">
        <v>41</v>
      </c>
      <c r="D156" s="230" t="s">
        <v>71</v>
      </c>
      <c r="E156" s="75" t="s">
        <v>277</v>
      </c>
      <c r="F156" s="19" t="s">
        <v>115</v>
      </c>
      <c r="G156" s="221">
        <v>0.8</v>
      </c>
    </row>
    <row r="157" spans="1:7" ht="54.75" customHeight="1">
      <c r="A157" s="218" t="s">
        <v>316</v>
      </c>
      <c r="B157" s="150" t="s">
        <v>58</v>
      </c>
      <c r="C157" s="150" t="s">
        <v>48</v>
      </c>
      <c r="D157" s="150" t="s">
        <v>208</v>
      </c>
      <c r="E157" s="212" t="s">
        <v>278</v>
      </c>
      <c r="F157" s="150"/>
      <c r="G157" s="219">
        <f>G158</f>
        <v>5</v>
      </c>
    </row>
    <row r="158" spans="1:7" ht="23.25" customHeight="1">
      <c r="A158" s="57" t="s">
        <v>173</v>
      </c>
      <c r="B158" s="17" t="s">
        <v>58</v>
      </c>
      <c r="C158" s="17" t="s">
        <v>48</v>
      </c>
      <c r="D158" s="17" t="s">
        <v>208</v>
      </c>
      <c r="E158" s="75" t="s">
        <v>278</v>
      </c>
      <c r="F158" s="17" t="s">
        <v>46</v>
      </c>
      <c r="G158" s="220">
        <f>G159</f>
        <v>5</v>
      </c>
    </row>
    <row r="159" spans="1:7" ht="25.5">
      <c r="A159" s="87" t="s">
        <v>174</v>
      </c>
      <c r="B159" s="87" t="s">
        <v>58</v>
      </c>
      <c r="C159" s="230" t="s">
        <v>48</v>
      </c>
      <c r="D159" s="230" t="s">
        <v>208</v>
      </c>
      <c r="E159" s="87">
        <v>5100129999</v>
      </c>
      <c r="F159" s="17" t="s">
        <v>119</v>
      </c>
      <c r="G159" s="220">
        <f>G160</f>
        <v>5</v>
      </c>
    </row>
    <row r="160" spans="1:7" ht="23.25" customHeight="1">
      <c r="A160" s="12" t="s">
        <v>175</v>
      </c>
      <c r="B160" s="12" t="s">
        <v>58</v>
      </c>
      <c r="C160" s="230" t="s">
        <v>48</v>
      </c>
      <c r="D160" s="230" t="s">
        <v>208</v>
      </c>
      <c r="E160" s="87">
        <v>5100129999</v>
      </c>
      <c r="F160" s="19" t="s">
        <v>115</v>
      </c>
      <c r="G160" s="221">
        <v>5</v>
      </c>
    </row>
    <row r="161" spans="1:7" ht="30.75" customHeight="1">
      <c r="A161" s="218" t="s">
        <v>329</v>
      </c>
      <c r="B161" s="150" t="s">
        <v>58</v>
      </c>
      <c r="C161" s="150" t="s">
        <v>57</v>
      </c>
      <c r="D161" s="150" t="s">
        <v>41</v>
      </c>
      <c r="E161" s="212" t="s">
        <v>330</v>
      </c>
      <c r="F161" s="150"/>
      <c r="G161" s="219">
        <f>G162</f>
        <v>110</v>
      </c>
    </row>
    <row r="162" spans="1:7" ht="27.75" customHeight="1">
      <c r="A162" s="57" t="s">
        <v>173</v>
      </c>
      <c r="B162" s="17" t="s">
        <v>58</v>
      </c>
      <c r="C162" s="17" t="s">
        <v>57</v>
      </c>
      <c r="D162" s="17" t="s">
        <v>41</v>
      </c>
      <c r="E162" s="75" t="s">
        <v>330</v>
      </c>
      <c r="F162" s="17" t="s">
        <v>46</v>
      </c>
      <c r="G162" s="220">
        <f>G163</f>
        <v>110</v>
      </c>
    </row>
    <row r="163" spans="1:7" ht="23.25" customHeight="1">
      <c r="A163" s="87" t="s">
        <v>174</v>
      </c>
      <c r="B163" s="87" t="s">
        <v>58</v>
      </c>
      <c r="C163" s="230" t="s">
        <v>57</v>
      </c>
      <c r="D163" s="230" t="s">
        <v>41</v>
      </c>
      <c r="E163" s="87">
        <v>5110129999</v>
      </c>
      <c r="F163" s="17" t="s">
        <v>119</v>
      </c>
      <c r="G163" s="220">
        <f>G164+G165</f>
        <v>110</v>
      </c>
    </row>
    <row r="164" spans="1:7" ht="23.25" customHeight="1">
      <c r="A164" s="281" t="s">
        <v>371</v>
      </c>
      <c r="B164" s="12" t="s">
        <v>58</v>
      </c>
      <c r="C164" s="230" t="s">
        <v>57</v>
      </c>
      <c r="D164" s="230" t="s">
        <v>41</v>
      </c>
      <c r="E164" s="87">
        <v>5110129999</v>
      </c>
      <c r="F164" s="19" t="s">
        <v>370</v>
      </c>
      <c r="G164" s="221">
        <v>100</v>
      </c>
    </row>
    <row r="165" spans="1:7" ht="23.25" customHeight="1">
      <c r="A165" s="12" t="s">
        <v>175</v>
      </c>
      <c r="B165" s="12" t="s">
        <v>58</v>
      </c>
      <c r="C165" s="230" t="s">
        <v>57</v>
      </c>
      <c r="D165" s="230" t="s">
        <v>41</v>
      </c>
      <c r="E165" s="87">
        <v>5110129999</v>
      </c>
      <c r="F165" s="19" t="s">
        <v>115</v>
      </c>
      <c r="G165" s="221">
        <v>10</v>
      </c>
    </row>
    <row r="166" spans="1:7" ht="25.5">
      <c r="A166" s="218" t="s">
        <v>331</v>
      </c>
      <c r="B166" s="263" t="s">
        <v>58</v>
      </c>
      <c r="C166" s="263" t="s">
        <v>41</v>
      </c>
      <c r="D166" s="263" t="s">
        <v>71</v>
      </c>
      <c r="E166" s="264" t="s">
        <v>332</v>
      </c>
      <c r="F166" s="263"/>
      <c r="G166" s="219">
        <f>G167</f>
        <v>5</v>
      </c>
    </row>
    <row r="167" spans="1:7" ht="26.25" customHeight="1">
      <c r="A167" s="57" t="s">
        <v>173</v>
      </c>
      <c r="B167" s="48" t="s">
        <v>58</v>
      </c>
      <c r="C167" s="48" t="s">
        <v>41</v>
      </c>
      <c r="D167" s="48" t="s">
        <v>71</v>
      </c>
      <c r="E167" s="181" t="s">
        <v>332</v>
      </c>
      <c r="F167" s="48" t="s">
        <v>46</v>
      </c>
      <c r="G167" s="220">
        <f>G168</f>
        <v>5</v>
      </c>
    </row>
    <row r="168" spans="1:7" ht="25.5">
      <c r="A168" s="87" t="s">
        <v>174</v>
      </c>
      <c r="B168" s="87" t="s">
        <v>58</v>
      </c>
      <c r="C168" s="230" t="s">
        <v>41</v>
      </c>
      <c r="D168" s="230" t="s">
        <v>71</v>
      </c>
      <c r="E168" s="87">
        <v>5120129999</v>
      </c>
      <c r="F168" s="48" t="s">
        <v>119</v>
      </c>
      <c r="G168" s="220">
        <f>G169</f>
        <v>5</v>
      </c>
    </row>
    <row r="169" spans="1:7" ht="25.5">
      <c r="A169" s="12" t="s">
        <v>175</v>
      </c>
      <c r="B169" s="12" t="s">
        <v>58</v>
      </c>
      <c r="C169" s="230" t="s">
        <v>41</v>
      </c>
      <c r="D169" s="230" t="s">
        <v>71</v>
      </c>
      <c r="E169" s="87">
        <v>5120129999</v>
      </c>
      <c r="F169" s="265" t="s">
        <v>115</v>
      </c>
      <c r="G169" s="221">
        <v>5</v>
      </c>
    </row>
    <row r="170" spans="1:7" ht="25.5">
      <c r="A170" s="218" t="s">
        <v>333</v>
      </c>
      <c r="B170" s="263" t="s">
        <v>58</v>
      </c>
      <c r="C170" s="263" t="s">
        <v>41</v>
      </c>
      <c r="D170" s="263" t="s">
        <v>71</v>
      </c>
      <c r="E170" s="264" t="s">
        <v>334</v>
      </c>
      <c r="F170" s="263"/>
      <c r="G170" s="219">
        <f>G171</f>
        <v>3</v>
      </c>
    </row>
    <row r="171" spans="1:7" ht="26.25" customHeight="1">
      <c r="A171" s="57" t="s">
        <v>173</v>
      </c>
      <c r="B171" s="48" t="s">
        <v>58</v>
      </c>
      <c r="C171" s="48" t="s">
        <v>41</v>
      </c>
      <c r="D171" s="48" t="s">
        <v>71</v>
      </c>
      <c r="E171" s="181" t="s">
        <v>334</v>
      </c>
      <c r="F171" s="48" t="s">
        <v>46</v>
      </c>
      <c r="G171" s="220">
        <f>G172</f>
        <v>3</v>
      </c>
    </row>
    <row r="172" spans="1:7" ht="25.5">
      <c r="A172" s="87" t="s">
        <v>174</v>
      </c>
      <c r="B172" s="87" t="s">
        <v>58</v>
      </c>
      <c r="C172" s="230" t="s">
        <v>41</v>
      </c>
      <c r="D172" s="230" t="s">
        <v>71</v>
      </c>
      <c r="E172" s="87">
        <v>5130129999</v>
      </c>
      <c r="F172" s="48" t="s">
        <v>119</v>
      </c>
      <c r="G172" s="220">
        <f>G173</f>
        <v>3</v>
      </c>
    </row>
    <row r="173" spans="1:7" ht="25.5">
      <c r="A173" s="12" t="s">
        <v>175</v>
      </c>
      <c r="B173" s="12" t="s">
        <v>58</v>
      </c>
      <c r="C173" s="230" t="s">
        <v>41</v>
      </c>
      <c r="D173" s="230" t="s">
        <v>71</v>
      </c>
      <c r="E173" s="87">
        <v>5130129999</v>
      </c>
      <c r="F173" s="265" t="s">
        <v>115</v>
      </c>
      <c r="G173" s="221">
        <v>3</v>
      </c>
    </row>
    <row r="174" spans="1:7" ht="42" customHeight="1">
      <c r="A174" s="218" t="s">
        <v>335</v>
      </c>
      <c r="B174" s="263" t="s">
        <v>58</v>
      </c>
      <c r="C174" s="263" t="s">
        <v>41</v>
      </c>
      <c r="D174" s="263" t="s">
        <v>71</v>
      </c>
      <c r="E174" s="264" t="s">
        <v>336</v>
      </c>
      <c r="F174" s="263"/>
      <c r="G174" s="219">
        <f>G175</f>
        <v>3</v>
      </c>
    </row>
    <row r="175" spans="1:7" ht="26.25" customHeight="1">
      <c r="A175" s="57" t="s">
        <v>173</v>
      </c>
      <c r="B175" s="48" t="s">
        <v>58</v>
      </c>
      <c r="C175" s="48" t="s">
        <v>41</v>
      </c>
      <c r="D175" s="48" t="s">
        <v>71</v>
      </c>
      <c r="E175" s="181" t="s">
        <v>336</v>
      </c>
      <c r="F175" s="48" t="s">
        <v>46</v>
      </c>
      <c r="G175" s="220">
        <f>G176</f>
        <v>3</v>
      </c>
    </row>
    <row r="176" spans="1:7" ht="25.5">
      <c r="A176" s="87" t="s">
        <v>174</v>
      </c>
      <c r="B176" s="87" t="s">
        <v>58</v>
      </c>
      <c r="C176" s="230" t="s">
        <v>41</v>
      </c>
      <c r="D176" s="230" t="s">
        <v>71</v>
      </c>
      <c r="E176" s="87">
        <v>5140129999</v>
      </c>
      <c r="F176" s="48" t="s">
        <v>119</v>
      </c>
      <c r="G176" s="220">
        <f>G177</f>
        <v>3</v>
      </c>
    </row>
    <row r="177" spans="1:7" ht="25.5">
      <c r="A177" s="12" t="s">
        <v>175</v>
      </c>
      <c r="B177" s="12" t="s">
        <v>58</v>
      </c>
      <c r="C177" s="230" t="s">
        <v>41</v>
      </c>
      <c r="D177" s="230" t="s">
        <v>71</v>
      </c>
      <c r="E177" s="87">
        <v>5140129999</v>
      </c>
      <c r="F177" s="265" t="s">
        <v>115</v>
      </c>
      <c r="G177" s="221">
        <v>3</v>
      </c>
    </row>
    <row r="178" spans="1:7" ht="51">
      <c r="A178" s="218" t="s">
        <v>338</v>
      </c>
      <c r="B178" s="263" t="s">
        <v>58</v>
      </c>
      <c r="C178" s="263" t="s">
        <v>41</v>
      </c>
      <c r="D178" s="263" t="s">
        <v>71</v>
      </c>
      <c r="E178" s="264" t="s">
        <v>339</v>
      </c>
      <c r="F178" s="263"/>
      <c r="G178" s="219">
        <f>G179</f>
        <v>3</v>
      </c>
    </row>
    <row r="179" spans="1:7" ht="27" customHeight="1">
      <c r="A179" s="57" t="s">
        <v>173</v>
      </c>
      <c r="B179" s="48" t="s">
        <v>58</v>
      </c>
      <c r="C179" s="48" t="s">
        <v>41</v>
      </c>
      <c r="D179" s="48" t="s">
        <v>71</v>
      </c>
      <c r="E179" s="181" t="s">
        <v>339</v>
      </c>
      <c r="F179" s="48" t="s">
        <v>46</v>
      </c>
      <c r="G179" s="220">
        <f>G180</f>
        <v>3</v>
      </c>
    </row>
    <row r="180" spans="1:7" ht="25.5">
      <c r="A180" s="87" t="s">
        <v>174</v>
      </c>
      <c r="B180" s="87" t="s">
        <v>58</v>
      </c>
      <c r="C180" s="230" t="s">
        <v>41</v>
      </c>
      <c r="D180" s="230" t="s">
        <v>71</v>
      </c>
      <c r="E180" s="87">
        <v>5150129999</v>
      </c>
      <c r="F180" s="48" t="s">
        <v>119</v>
      </c>
      <c r="G180" s="220">
        <f>G181</f>
        <v>3</v>
      </c>
    </row>
    <row r="181" spans="1:7" ht="25.5">
      <c r="A181" s="12" t="s">
        <v>175</v>
      </c>
      <c r="B181" s="12" t="s">
        <v>58</v>
      </c>
      <c r="C181" s="230" t="s">
        <v>41</v>
      </c>
      <c r="D181" s="230" t="s">
        <v>71</v>
      </c>
      <c r="E181" s="87">
        <v>5150129999</v>
      </c>
      <c r="F181" s="265" t="s">
        <v>115</v>
      </c>
      <c r="G181" s="221">
        <v>3</v>
      </c>
    </row>
    <row r="182" spans="1:7" ht="25.5">
      <c r="A182" s="218" t="s">
        <v>342</v>
      </c>
      <c r="B182" s="263" t="s">
        <v>58</v>
      </c>
      <c r="C182" s="263" t="s">
        <v>52</v>
      </c>
      <c r="D182" s="263" t="s">
        <v>343</v>
      </c>
      <c r="E182" s="264" t="s">
        <v>372</v>
      </c>
      <c r="F182" s="263"/>
      <c r="G182" s="219">
        <f>G183</f>
        <v>482</v>
      </c>
    </row>
    <row r="183" spans="1:7" ht="25.5">
      <c r="A183" s="57" t="s">
        <v>173</v>
      </c>
      <c r="B183" s="48" t="s">
        <v>58</v>
      </c>
      <c r="C183" s="48" t="s">
        <v>52</v>
      </c>
      <c r="D183" s="48" t="s">
        <v>343</v>
      </c>
      <c r="E183" s="181" t="s">
        <v>372</v>
      </c>
      <c r="F183" s="48" t="s">
        <v>46</v>
      </c>
      <c r="G183" s="220">
        <f>G184</f>
        <v>482</v>
      </c>
    </row>
    <row r="184" spans="1:7" ht="25.5">
      <c r="A184" s="87" t="s">
        <v>174</v>
      </c>
      <c r="B184" s="87" t="s">
        <v>58</v>
      </c>
      <c r="C184" s="230" t="s">
        <v>52</v>
      </c>
      <c r="D184" s="230" t="s">
        <v>343</v>
      </c>
      <c r="E184" s="87" t="s">
        <v>372</v>
      </c>
      <c r="F184" s="48" t="s">
        <v>119</v>
      </c>
      <c r="G184" s="220">
        <f>G185</f>
        <v>482</v>
      </c>
    </row>
    <row r="185" spans="1:7" ht="25.5">
      <c r="A185" s="12" t="s">
        <v>175</v>
      </c>
      <c r="B185" s="12" t="s">
        <v>58</v>
      </c>
      <c r="C185" s="280" t="s">
        <v>52</v>
      </c>
      <c r="D185" s="280" t="s">
        <v>343</v>
      </c>
      <c r="E185" s="12" t="s">
        <v>372</v>
      </c>
      <c r="F185" s="265" t="s">
        <v>115</v>
      </c>
      <c r="G185" s="221">
        <f>4.9+477.1</f>
        <v>482</v>
      </c>
    </row>
    <row r="188" spans="1:8" ht="12.75" customHeight="1">
      <c r="A188" s="106" t="s">
        <v>340</v>
      </c>
      <c r="B188" s="106"/>
      <c r="C188" s="106"/>
      <c r="D188" s="106"/>
      <c r="E188" s="292" t="s">
        <v>132</v>
      </c>
      <c r="F188" s="292"/>
      <c r="G188" s="292"/>
      <c r="H188" s="106"/>
    </row>
  </sheetData>
  <sheetProtection/>
  <mergeCells count="10">
    <mergeCell ref="F1:G1"/>
    <mergeCell ref="E10:G10"/>
    <mergeCell ref="E188:G188"/>
    <mergeCell ref="A124:A126"/>
    <mergeCell ref="A121:A123"/>
    <mergeCell ref="A118:A120"/>
    <mergeCell ref="A115:A117"/>
    <mergeCell ref="A7:G7"/>
    <mergeCell ref="A8:G8"/>
    <mergeCell ref="A9:G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I28" sqref="I28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10.57421875" style="0" customWidth="1"/>
    <col min="5" max="5" width="9.140625" style="0" customWidth="1"/>
  </cols>
  <sheetData>
    <row r="1" spans="1:3" ht="12.75">
      <c r="A1" s="95"/>
      <c r="B1" s="282" t="s">
        <v>159</v>
      </c>
      <c r="C1" s="282"/>
    </row>
    <row r="2" spans="1:3" ht="12.75">
      <c r="A2" s="95"/>
      <c r="B2" s="79"/>
      <c r="C2" s="78" t="s">
        <v>180</v>
      </c>
    </row>
    <row r="3" spans="1:3" ht="12.75">
      <c r="A3" s="92"/>
      <c r="B3" s="79"/>
      <c r="C3" s="78" t="s">
        <v>345</v>
      </c>
    </row>
    <row r="4" spans="1:3" ht="12.75">
      <c r="A4" s="92"/>
      <c r="B4" s="79"/>
      <c r="C4" s="78" t="s">
        <v>346</v>
      </c>
    </row>
    <row r="5" spans="1:3" ht="15">
      <c r="A5" s="93"/>
      <c r="B5" s="81"/>
      <c r="C5" s="78" t="s">
        <v>369</v>
      </c>
    </row>
    <row r="6" spans="1:3" ht="12.75">
      <c r="A6" s="79"/>
      <c r="B6" s="91"/>
      <c r="C6" s="79"/>
    </row>
    <row r="7" spans="1:3" ht="20.25" customHeight="1">
      <c r="A7" s="304" t="s">
        <v>344</v>
      </c>
      <c r="B7" s="304"/>
      <c r="C7" s="304"/>
    </row>
    <row r="8" spans="1:3" ht="12.75">
      <c r="A8" s="232"/>
      <c r="B8" s="233"/>
      <c r="C8" s="233"/>
    </row>
    <row r="9" spans="1:3" ht="15">
      <c r="A9" s="234"/>
      <c r="B9" s="234"/>
      <c r="C9" s="239" t="s">
        <v>90</v>
      </c>
    </row>
    <row r="10" spans="1:3" ht="12.75">
      <c r="A10" s="240" t="s">
        <v>33</v>
      </c>
      <c r="B10" s="240" t="s">
        <v>91</v>
      </c>
      <c r="C10" s="240" t="s">
        <v>322</v>
      </c>
    </row>
    <row r="11" spans="1:3" ht="25.5">
      <c r="A11" s="56" t="s">
        <v>92</v>
      </c>
      <c r="B11" s="235" t="s">
        <v>93</v>
      </c>
      <c r="C11" s="241">
        <f>C22+C17+C14</f>
        <v>212.1</v>
      </c>
    </row>
    <row r="12" spans="1:3" ht="25.5">
      <c r="A12" s="56" t="s">
        <v>94</v>
      </c>
      <c r="B12" s="235" t="s">
        <v>141</v>
      </c>
      <c r="C12" s="241">
        <f>C13</f>
        <v>50</v>
      </c>
    </row>
    <row r="13" spans="1:3" ht="25.5">
      <c r="A13" s="236" t="s">
        <v>95</v>
      </c>
      <c r="B13" s="237" t="s">
        <v>142</v>
      </c>
      <c r="C13" s="241">
        <f>C14</f>
        <v>50</v>
      </c>
    </row>
    <row r="14" spans="1:3" ht="25.5">
      <c r="A14" s="236" t="s">
        <v>300</v>
      </c>
      <c r="B14" s="237" t="s">
        <v>143</v>
      </c>
      <c r="C14" s="241">
        <v>50</v>
      </c>
    </row>
    <row r="15" spans="1:3" ht="25.5">
      <c r="A15" s="236" t="s">
        <v>96</v>
      </c>
      <c r="B15" s="237" t="s">
        <v>144</v>
      </c>
      <c r="C15" s="241">
        <v>0</v>
      </c>
    </row>
    <row r="16" spans="1:3" ht="25.5">
      <c r="A16" s="236" t="s">
        <v>305</v>
      </c>
      <c r="B16" s="237" t="s">
        <v>145</v>
      </c>
      <c r="C16" s="241">
        <v>0</v>
      </c>
    </row>
    <row r="17" spans="1:3" ht="25.5">
      <c r="A17" s="238" t="s">
        <v>147</v>
      </c>
      <c r="B17" s="235" t="s">
        <v>146</v>
      </c>
      <c r="C17" s="241">
        <v>0</v>
      </c>
    </row>
    <row r="18" spans="1:3" ht="38.25">
      <c r="A18" s="236" t="s">
        <v>97</v>
      </c>
      <c r="B18" s="237" t="s">
        <v>303</v>
      </c>
      <c r="C18" s="241">
        <v>0</v>
      </c>
    </row>
    <row r="19" spans="1:3" ht="38.25">
      <c r="A19" s="236" t="s">
        <v>306</v>
      </c>
      <c r="B19" s="237" t="s">
        <v>307</v>
      </c>
      <c r="C19" s="241">
        <v>0</v>
      </c>
    </row>
    <row r="20" spans="1:3" ht="38.25">
      <c r="A20" s="236" t="s">
        <v>98</v>
      </c>
      <c r="B20" s="237" t="s">
        <v>304</v>
      </c>
      <c r="C20" s="241">
        <v>0</v>
      </c>
    </row>
    <row r="21" spans="1:3" ht="38.25">
      <c r="A21" s="236" t="s">
        <v>309</v>
      </c>
      <c r="B21" s="237" t="s">
        <v>308</v>
      </c>
      <c r="C21" s="241">
        <v>0</v>
      </c>
    </row>
    <row r="22" spans="1:3" ht="25.5">
      <c r="A22" s="56" t="s">
        <v>99</v>
      </c>
      <c r="B22" s="235" t="s">
        <v>100</v>
      </c>
      <c r="C22" s="241">
        <v>162.1</v>
      </c>
    </row>
    <row r="23" spans="1:3" ht="12.75">
      <c r="A23" s="236" t="s">
        <v>101</v>
      </c>
      <c r="B23" s="237" t="s">
        <v>102</v>
      </c>
      <c r="C23" s="241">
        <f>C24</f>
        <v>-18092.7</v>
      </c>
    </row>
    <row r="24" spans="1:3" ht="15.75" customHeight="1">
      <c r="A24" s="236" t="s">
        <v>103</v>
      </c>
      <c r="B24" s="237" t="s">
        <v>296</v>
      </c>
      <c r="C24" s="241">
        <f>C25</f>
        <v>-18092.7</v>
      </c>
    </row>
    <row r="25" spans="1:3" ht="12.75">
      <c r="A25" s="236" t="s">
        <v>157</v>
      </c>
      <c r="B25" s="237" t="s">
        <v>297</v>
      </c>
      <c r="C25" s="241">
        <f>C26</f>
        <v>-18092.7</v>
      </c>
    </row>
    <row r="26" spans="1:3" ht="25.5">
      <c r="A26" s="236" t="s">
        <v>301</v>
      </c>
      <c r="B26" s="237" t="s">
        <v>104</v>
      </c>
      <c r="C26" s="241">
        <v>-18092.7</v>
      </c>
    </row>
    <row r="27" spans="1:3" ht="12.75">
      <c r="A27" s="236" t="s">
        <v>105</v>
      </c>
      <c r="B27" s="237" t="s">
        <v>106</v>
      </c>
      <c r="C27" s="241">
        <f>C28</f>
        <v>18304.8</v>
      </c>
    </row>
    <row r="28" spans="1:3" ht="12.75">
      <c r="A28" s="236" t="s">
        <v>107</v>
      </c>
      <c r="B28" s="237" t="s">
        <v>298</v>
      </c>
      <c r="C28" s="241">
        <f>C29</f>
        <v>18304.8</v>
      </c>
    </row>
    <row r="29" spans="1:7" ht="15" customHeight="1">
      <c r="A29" s="236" t="s">
        <v>158</v>
      </c>
      <c r="B29" s="237" t="s">
        <v>299</v>
      </c>
      <c r="C29" s="241">
        <f>C30</f>
        <v>18304.8</v>
      </c>
      <c r="D29" s="106"/>
      <c r="E29" s="106"/>
      <c r="F29" s="106"/>
      <c r="G29" s="106"/>
    </row>
    <row r="30" spans="1:3" ht="24.75" customHeight="1">
      <c r="A30" s="236" t="s">
        <v>302</v>
      </c>
      <c r="B30" s="237" t="s">
        <v>108</v>
      </c>
      <c r="C30" s="241">
        <v>18304.8</v>
      </c>
    </row>
    <row r="33" spans="1:3" ht="12.75">
      <c r="A33" s="303" t="s">
        <v>201</v>
      </c>
      <c r="B33" s="303"/>
      <c r="C33" s="303"/>
    </row>
  </sheetData>
  <sheetProtection/>
  <mergeCells count="3">
    <mergeCell ref="A33:C33"/>
    <mergeCell ref="A7:C7"/>
    <mergeCell ref="B1:C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9.8515625" style="0" customWidth="1"/>
    <col min="4" max="4" width="5.7109375" style="0" customWidth="1"/>
    <col min="5" max="5" width="5.57421875" style="0" customWidth="1"/>
    <col min="6" max="6" width="11.28125" style="0" customWidth="1"/>
    <col min="7" max="7" width="4.57421875" style="0" customWidth="1"/>
    <col min="8" max="8" width="7.00390625" style="0" customWidth="1"/>
  </cols>
  <sheetData>
    <row r="1" spans="1:9" ht="12.75">
      <c r="A1" s="79"/>
      <c r="B1" s="79"/>
      <c r="C1" s="78"/>
      <c r="D1" s="79"/>
      <c r="E1" s="79"/>
      <c r="F1" s="282" t="s">
        <v>213</v>
      </c>
      <c r="G1" s="282"/>
      <c r="H1" s="282"/>
      <c r="I1" s="2"/>
    </row>
    <row r="2" spans="1:9" ht="12.75">
      <c r="A2" s="79"/>
      <c r="B2" s="79"/>
      <c r="C2" s="78"/>
      <c r="D2" s="79"/>
      <c r="E2" s="79"/>
      <c r="F2" s="79"/>
      <c r="G2" s="79"/>
      <c r="H2" s="78" t="s">
        <v>180</v>
      </c>
      <c r="I2" s="2"/>
    </row>
    <row r="3" spans="1:9" ht="12.75">
      <c r="A3" s="79"/>
      <c r="B3" s="79"/>
      <c r="C3" s="78"/>
      <c r="D3" s="79"/>
      <c r="E3" s="79"/>
      <c r="F3" s="79"/>
      <c r="G3" s="79"/>
      <c r="H3" s="78" t="s">
        <v>345</v>
      </c>
      <c r="I3" s="2"/>
    </row>
    <row r="4" spans="1:9" ht="12.75">
      <c r="A4" s="79"/>
      <c r="B4" s="79"/>
      <c r="C4" s="78"/>
      <c r="D4" s="79"/>
      <c r="E4" s="79"/>
      <c r="F4" s="79"/>
      <c r="G4" s="79"/>
      <c r="H4" s="78" t="s">
        <v>346</v>
      </c>
      <c r="I4" s="2"/>
    </row>
    <row r="5" spans="1:9" ht="15">
      <c r="A5" s="79"/>
      <c r="B5" s="79"/>
      <c r="C5" s="78"/>
      <c r="D5" s="79"/>
      <c r="E5" s="79"/>
      <c r="F5" s="79"/>
      <c r="G5" s="81"/>
      <c r="H5" s="78" t="s">
        <v>369</v>
      </c>
      <c r="I5" s="2"/>
    </row>
    <row r="6" spans="1:8" ht="12.75">
      <c r="A6" s="79"/>
      <c r="B6" s="79"/>
      <c r="C6" s="79"/>
      <c r="D6" s="79"/>
      <c r="E6" s="79"/>
      <c r="F6" s="79"/>
      <c r="G6" s="79"/>
      <c r="H6" s="79"/>
    </row>
    <row r="7" spans="1:8" ht="12.75">
      <c r="A7" s="79"/>
      <c r="B7" s="79"/>
      <c r="C7" s="79"/>
      <c r="D7" s="79"/>
      <c r="E7" s="79"/>
      <c r="F7" s="79"/>
      <c r="G7" s="79"/>
      <c r="H7" s="79"/>
    </row>
    <row r="8" spans="1:8" ht="12.75" customHeight="1">
      <c r="A8" s="311" t="s">
        <v>348</v>
      </c>
      <c r="B8" s="311"/>
      <c r="C8" s="311"/>
      <c r="D8" s="311"/>
      <c r="E8" s="311"/>
      <c r="F8" s="311"/>
      <c r="G8" s="311"/>
      <c r="H8" s="311"/>
    </row>
    <row r="9" spans="1:8" ht="11.25" customHeight="1">
      <c r="A9" s="312"/>
      <c r="B9" s="312"/>
      <c r="C9" s="312"/>
      <c r="D9" s="312"/>
      <c r="E9" s="312"/>
      <c r="F9" s="312"/>
      <c r="G9" s="312"/>
      <c r="H9" s="312"/>
    </row>
    <row r="10" spans="1:8" ht="24.75" customHeight="1">
      <c r="A10" s="98"/>
      <c r="B10" s="98"/>
      <c r="C10" s="98"/>
      <c r="D10" s="98"/>
      <c r="E10" s="312" t="s">
        <v>156</v>
      </c>
      <c r="F10" s="312"/>
      <c r="G10" s="312"/>
      <c r="H10" s="312"/>
    </row>
    <row r="11" spans="1:8" ht="12.75">
      <c r="A11" s="99"/>
      <c r="B11" s="100"/>
      <c r="C11" s="100"/>
      <c r="D11" s="100"/>
      <c r="E11" s="101"/>
      <c r="F11" s="100"/>
      <c r="G11" s="323" t="s">
        <v>75</v>
      </c>
      <c r="H11" s="323"/>
    </row>
    <row r="12" spans="1:8" ht="12.75">
      <c r="A12" s="324" t="s">
        <v>81</v>
      </c>
      <c r="B12" s="313" t="s">
        <v>82</v>
      </c>
      <c r="C12" s="313" t="s">
        <v>83</v>
      </c>
      <c r="D12" s="322" t="s">
        <v>84</v>
      </c>
      <c r="E12" s="322"/>
      <c r="F12" s="322"/>
      <c r="G12" s="322"/>
      <c r="H12" s="314" t="s">
        <v>322</v>
      </c>
    </row>
    <row r="13" spans="1:8" ht="12.75">
      <c r="A13" s="324"/>
      <c r="B13" s="313"/>
      <c r="C13" s="313"/>
      <c r="D13" s="112" t="s">
        <v>72</v>
      </c>
      <c r="E13" s="112" t="s">
        <v>85</v>
      </c>
      <c r="F13" s="111" t="s">
        <v>37</v>
      </c>
      <c r="G13" s="111" t="s">
        <v>38</v>
      </c>
      <c r="H13" s="314"/>
    </row>
    <row r="14" spans="1:8" ht="36.75" customHeight="1">
      <c r="A14" s="244">
        <v>1</v>
      </c>
      <c r="B14" s="243" t="s">
        <v>274</v>
      </c>
      <c r="C14" s="225" t="s">
        <v>110</v>
      </c>
      <c r="D14" s="200" t="s">
        <v>58</v>
      </c>
      <c r="E14" s="246" t="s">
        <v>88</v>
      </c>
      <c r="F14" s="116">
        <v>5010129999</v>
      </c>
      <c r="G14" s="116">
        <v>244</v>
      </c>
      <c r="H14" s="201">
        <v>5</v>
      </c>
    </row>
    <row r="15" spans="1:8" ht="13.5" customHeight="1">
      <c r="A15" s="316">
        <v>2</v>
      </c>
      <c r="B15" s="307" t="s">
        <v>292</v>
      </c>
      <c r="C15" s="319" t="s">
        <v>110</v>
      </c>
      <c r="D15" s="200" t="s">
        <v>58</v>
      </c>
      <c r="E15" s="116" t="s">
        <v>86</v>
      </c>
      <c r="F15" s="116">
        <v>5020129999</v>
      </c>
      <c r="G15" s="116">
        <v>244</v>
      </c>
      <c r="H15" s="201">
        <v>5</v>
      </c>
    </row>
    <row r="16" spans="1:8" ht="12" customHeight="1">
      <c r="A16" s="317"/>
      <c r="B16" s="315"/>
      <c r="C16" s="320"/>
      <c r="D16" s="200" t="s">
        <v>58</v>
      </c>
      <c r="E16" s="200" t="s">
        <v>209</v>
      </c>
      <c r="F16" s="116" t="s">
        <v>367</v>
      </c>
      <c r="G16" s="116">
        <v>244</v>
      </c>
      <c r="H16" s="201">
        <v>4.1</v>
      </c>
    </row>
    <row r="17" spans="1:8" ht="13.5" customHeight="1">
      <c r="A17" s="318"/>
      <c r="B17" s="308"/>
      <c r="C17" s="321"/>
      <c r="D17" s="200" t="s">
        <v>58</v>
      </c>
      <c r="E17" s="200" t="s">
        <v>209</v>
      </c>
      <c r="F17" s="116" t="s">
        <v>366</v>
      </c>
      <c r="G17" s="116">
        <v>244</v>
      </c>
      <c r="H17" s="201">
        <v>200</v>
      </c>
    </row>
    <row r="18" spans="1:8" ht="42.75" customHeight="1">
      <c r="A18" s="116">
        <v>3</v>
      </c>
      <c r="B18" s="227" t="s">
        <v>273</v>
      </c>
      <c r="C18" s="226" t="s">
        <v>110</v>
      </c>
      <c r="D18" s="200" t="s">
        <v>58</v>
      </c>
      <c r="E18" s="247" t="s">
        <v>86</v>
      </c>
      <c r="F18" s="116">
        <v>5030129999</v>
      </c>
      <c r="G18" s="116">
        <v>244</v>
      </c>
      <c r="H18" s="201">
        <v>5</v>
      </c>
    </row>
    <row r="19" spans="1:8" ht="41.25" customHeight="1">
      <c r="A19" s="224">
        <v>4</v>
      </c>
      <c r="B19" s="279" t="s">
        <v>272</v>
      </c>
      <c r="C19" s="279" t="s">
        <v>110</v>
      </c>
      <c r="D19" s="245" t="s">
        <v>58</v>
      </c>
      <c r="E19" s="224" t="s">
        <v>209</v>
      </c>
      <c r="F19" s="116">
        <v>5040129999</v>
      </c>
      <c r="G19" s="224">
        <v>244</v>
      </c>
      <c r="H19" s="268">
        <f>699.3</f>
        <v>699.3</v>
      </c>
    </row>
    <row r="20" spans="1:8" ht="51.75" customHeight="1">
      <c r="A20" s="242">
        <v>5</v>
      </c>
      <c r="B20" s="255" t="s">
        <v>275</v>
      </c>
      <c r="C20" s="225" t="s">
        <v>110</v>
      </c>
      <c r="D20" s="245" t="s">
        <v>58</v>
      </c>
      <c r="E20" s="245" t="s">
        <v>182</v>
      </c>
      <c r="F20" s="224">
        <v>5050129999</v>
      </c>
      <c r="G20" s="116">
        <v>244</v>
      </c>
      <c r="H20" s="248">
        <v>5</v>
      </c>
    </row>
    <row r="21" spans="1:8" ht="27" customHeight="1">
      <c r="A21" s="116">
        <v>6</v>
      </c>
      <c r="B21" s="133" t="s">
        <v>310</v>
      </c>
      <c r="C21" s="226" t="s">
        <v>110</v>
      </c>
      <c r="D21" s="200" t="s">
        <v>58</v>
      </c>
      <c r="E21" s="200" t="s">
        <v>286</v>
      </c>
      <c r="F21" s="116">
        <v>5060129999</v>
      </c>
      <c r="G21" s="116">
        <v>244</v>
      </c>
      <c r="H21" s="201">
        <v>5</v>
      </c>
    </row>
    <row r="22" spans="1:8" ht="40.5" customHeight="1">
      <c r="A22" s="116">
        <v>7</v>
      </c>
      <c r="B22" s="133" t="s">
        <v>293</v>
      </c>
      <c r="C22" s="226" t="s">
        <v>110</v>
      </c>
      <c r="D22" s="200" t="s">
        <v>58</v>
      </c>
      <c r="E22" s="200" t="s">
        <v>311</v>
      </c>
      <c r="F22" s="116">
        <v>5070129999</v>
      </c>
      <c r="G22" s="116">
        <v>244</v>
      </c>
      <c r="H22" s="201">
        <v>5</v>
      </c>
    </row>
    <row r="23" spans="1:8" ht="39" customHeight="1">
      <c r="A23" s="116">
        <v>8</v>
      </c>
      <c r="B23" s="133" t="s">
        <v>294</v>
      </c>
      <c r="C23" s="226" t="s">
        <v>110</v>
      </c>
      <c r="D23" s="200" t="s">
        <v>58</v>
      </c>
      <c r="E23" s="200" t="s">
        <v>363</v>
      </c>
      <c r="F23" s="116">
        <v>5080129999</v>
      </c>
      <c r="G23" s="116">
        <v>244</v>
      </c>
      <c r="H23" s="202">
        <v>10</v>
      </c>
    </row>
    <row r="24" spans="1:8" ht="51.75" customHeight="1">
      <c r="A24" s="116">
        <v>9</v>
      </c>
      <c r="B24" s="133" t="s">
        <v>337</v>
      </c>
      <c r="C24" s="226" t="s">
        <v>110</v>
      </c>
      <c r="D24" s="200" t="s">
        <v>58</v>
      </c>
      <c r="E24" s="200" t="s">
        <v>87</v>
      </c>
      <c r="F24" s="116">
        <v>5090129999</v>
      </c>
      <c r="G24" s="116">
        <v>244</v>
      </c>
      <c r="H24" s="202">
        <v>0.8</v>
      </c>
    </row>
    <row r="25" spans="1:10" ht="64.5" customHeight="1">
      <c r="A25" s="110">
        <v>10</v>
      </c>
      <c r="B25" s="133" t="s">
        <v>316</v>
      </c>
      <c r="C25" s="109" t="s">
        <v>110</v>
      </c>
      <c r="D25" s="200" t="s">
        <v>58</v>
      </c>
      <c r="E25" s="116" t="s">
        <v>363</v>
      </c>
      <c r="F25" s="116">
        <v>5100129999</v>
      </c>
      <c r="G25" s="110">
        <v>244</v>
      </c>
      <c r="H25" s="202">
        <v>5</v>
      </c>
      <c r="I25" s="106"/>
      <c r="J25" s="106"/>
    </row>
    <row r="26" spans="1:10" ht="21" customHeight="1">
      <c r="A26" s="305">
        <v>11</v>
      </c>
      <c r="B26" s="307" t="s">
        <v>329</v>
      </c>
      <c r="C26" s="309" t="s">
        <v>110</v>
      </c>
      <c r="D26" s="200" t="s">
        <v>58</v>
      </c>
      <c r="E26" s="267" t="s">
        <v>341</v>
      </c>
      <c r="F26" s="116">
        <v>5110129999</v>
      </c>
      <c r="G26" s="110">
        <v>243</v>
      </c>
      <c r="H26" s="202">
        <v>100</v>
      </c>
      <c r="I26" s="106"/>
      <c r="J26" s="106"/>
    </row>
    <row r="27" spans="1:10" ht="18.75" customHeight="1">
      <c r="A27" s="306"/>
      <c r="B27" s="308"/>
      <c r="C27" s="310"/>
      <c r="D27" s="200" t="s">
        <v>58</v>
      </c>
      <c r="E27" s="267" t="s">
        <v>341</v>
      </c>
      <c r="F27" s="116">
        <v>5110129999</v>
      </c>
      <c r="G27" s="110">
        <v>244</v>
      </c>
      <c r="H27" s="202">
        <v>10</v>
      </c>
      <c r="I27" s="106"/>
      <c r="J27" s="106"/>
    </row>
    <row r="28" spans="1:10" ht="36.75" customHeight="1">
      <c r="A28" s="110">
        <v>12</v>
      </c>
      <c r="B28" s="133" t="s">
        <v>331</v>
      </c>
      <c r="C28" s="109" t="s">
        <v>110</v>
      </c>
      <c r="D28" s="200" t="s">
        <v>58</v>
      </c>
      <c r="E28" s="116" t="s">
        <v>87</v>
      </c>
      <c r="F28" s="116">
        <v>5120129999</v>
      </c>
      <c r="G28" s="110">
        <v>244</v>
      </c>
      <c r="H28" s="201">
        <v>5</v>
      </c>
      <c r="I28" s="106"/>
      <c r="J28" s="106"/>
    </row>
    <row r="29" spans="1:8" ht="24" customHeight="1">
      <c r="A29" s="110">
        <v>13</v>
      </c>
      <c r="B29" s="133" t="s">
        <v>333</v>
      </c>
      <c r="C29" s="109" t="s">
        <v>110</v>
      </c>
      <c r="D29" s="200" t="s">
        <v>58</v>
      </c>
      <c r="E29" s="116" t="s">
        <v>87</v>
      </c>
      <c r="F29" s="116">
        <v>5130129999</v>
      </c>
      <c r="G29" s="110">
        <v>244</v>
      </c>
      <c r="H29" s="201">
        <v>3</v>
      </c>
    </row>
    <row r="30" spans="1:8" ht="39" customHeight="1">
      <c r="A30" s="110">
        <v>14</v>
      </c>
      <c r="B30" s="133" t="s">
        <v>335</v>
      </c>
      <c r="C30" s="109" t="s">
        <v>110</v>
      </c>
      <c r="D30" s="200" t="s">
        <v>58</v>
      </c>
      <c r="E30" s="116" t="s">
        <v>87</v>
      </c>
      <c r="F30" s="116">
        <v>5140129999</v>
      </c>
      <c r="G30" s="110">
        <v>244</v>
      </c>
      <c r="H30" s="201">
        <v>3</v>
      </c>
    </row>
    <row r="31" spans="1:8" ht="51" customHeight="1">
      <c r="A31" s="110">
        <v>15</v>
      </c>
      <c r="B31" s="133" t="s">
        <v>338</v>
      </c>
      <c r="C31" s="109" t="s">
        <v>110</v>
      </c>
      <c r="D31" s="200" t="s">
        <v>58</v>
      </c>
      <c r="E31" s="116" t="s">
        <v>87</v>
      </c>
      <c r="F31" s="116">
        <v>5150129999</v>
      </c>
      <c r="G31" s="110">
        <v>244</v>
      </c>
      <c r="H31" s="201">
        <v>3</v>
      </c>
    </row>
    <row r="32" spans="1:8" ht="38.25" customHeight="1">
      <c r="A32" s="110">
        <v>16</v>
      </c>
      <c r="B32" s="133" t="s">
        <v>342</v>
      </c>
      <c r="C32" s="109" t="s">
        <v>110</v>
      </c>
      <c r="D32" s="200" t="s">
        <v>58</v>
      </c>
      <c r="E32" s="116" t="s">
        <v>368</v>
      </c>
      <c r="F32" s="372" t="s">
        <v>372</v>
      </c>
      <c r="G32" s="110">
        <v>244</v>
      </c>
      <c r="H32" s="201">
        <v>4.9</v>
      </c>
    </row>
    <row r="33" spans="1:8" ht="14.25" customHeight="1">
      <c r="A33" s="271"/>
      <c r="B33" s="272"/>
      <c r="C33" s="273"/>
      <c r="D33" s="274"/>
      <c r="E33" s="275"/>
      <c r="F33" s="275"/>
      <c r="G33" s="271"/>
      <c r="H33" s="276"/>
    </row>
    <row r="34" ht="10.5" customHeight="1"/>
    <row r="35" spans="1:8" ht="12.75">
      <c r="A35" s="303" t="s">
        <v>181</v>
      </c>
      <c r="B35" s="303"/>
      <c r="C35" s="303"/>
      <c r="D35" s="303"/>
      <c r="E35" s="303"/>
      <c r="F35" s="303"/>
      <c r="G35" s="303"/>
      <c r="H35" s="303"/>
    </row>
  </sheetData>
  <sheetProtection/>
  <mergeCells count="16">
    <mergeCell ref="F1:H1"/>
    <mergeCell ref="D12:G12"/>
    <mergeCell ref="A35:H35"/>
    <mergeCell ref="E10:H10"/>
    <mergeCell ref="G11:H11"/>
    <mergeCell ref="A12:A13"/>
    <mergeCell ref="B12:B13"/>
    <mergeCell ref="A26:A27"/>
    <mergeCell ref="B26:B27"/>
    <mergeCell ref="C26:C27"/>
    <mergeCell ref="A8:H9"/>
    <mergeCell ref="C12:C13"/>
    <mergeCell ref="H12:H13"/>
    <mergeCell ref="B15:B17"/>
    <mergeCell ref="A15:A17"/>
    <mergeCell ref="C15:C17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31">
      <selection activeCell="K39" sqref="K39"/>
    </sheetView>
  </sheetViews>
  <sheetFormatPr defaultColWidth="9.140625" defaultRowHeight="12.75"/>
  <cols>
    <col min="1" max="1" width="16.28125" style="0" customWidth="1"/>
    <col min="6" max="6" width="18.421875" style="0" customWidth="1"/>
    <col min="7" max="7" width="18.28125" style="0" customWidth="1"/>
  </cols>
  <sheetData>
    <row r="1" spans="1:8" ht="12.75">
      <c r="A1" s="79"/>
      <c r="B1" s="79"/>
      <c r="C1" s="79"/>
      <c r="D1" s="79"/>
      <c r="E1" s="79"/>
      <c r="F1" s="282" t="s">
        <v>254</v>
      </c>
      <c r="G1" s="282"/>
      <c r="H1" s="2"/>
    </row>
    <row r="2" spans="1:8" ht="12.75">
      <c r="A2" s="79"/>
      <c r="B2" s="79"/>
      <c r="C2" s="79"/>
      <c r="D2" s="79"/>
      <c r="E2" s="79"/>
      <c r="F2" s="79"/>
      <c r="G2" s="78" t="s">
        <v>180</v>
      </c>
      <c r="H2" s="2"/>
    </row>
    <row r="3" spans="1:8" ht="12.75">
      <c r="A3" s="79"/>
      <c r="B3" s="79"/>
      <c r="C3" s="79"/>
      <c r="D3" s="79"/>
      <c r="E3" s="79"/>
      <c r="F3" s="79"/>
      <c r="G3" s="78" t="s">
        <v>345</v>
      </c>
      <c r="H3" s="2"/>
    </row>
    <row r="4" spans="1:8" ht="12.75">
      <c r="A4" s="79"/>
      <c r="B4" s="79"/>
      <c r="C4" s="79"/>
      <c r="D4" s="79"/>
      <c r="E4" s="79"/>
      <c r="F4" s="79"/>
      <c r="G4" s="78" t="s">
        <v>346</v>
      </c>
      <c r="H4" s="2"/>
    </row>
    <row r="5" spans="1:7" ht="12.75" customHeight="1">
      <c r="A5" s="79"/>
      <c r="B5" s="79"/>
      <c r="C5" s="79"/>
      <c r="D5" s="79"/>
      <c r="E5" s="79"/>
      <c r="F5" s="81"/>
      <c r="G5" s="78" t="s">
        <v>369</v>
      </c>
    </row>
    <row r="6" spans="1:7" ht="12.75" customHeight="1">
      <c r="A6" s="79"/>
      <c r="B6" s="79"/>
      <c r="C6" s="79"/>
      <c r="D6" s="79"/>
      <c r="E6" s="79"/>
      <c r="F6" s="78"/>
      <c r="G6" s="78"/>
    </row>
    <row r="7" spans="1:9" ht="12.75">
      <c r="A7" s="335" t="s">
        <v>78</v>
      </c>
      <c r="B7" s="335"/>
      <c r="C7" s="335"/>
      <c r="D7" s="335"/>
      <c r="E7" s="335"/>
      <c r="F7" s="335"/>
      <c r="G7" s="335"/>
      <c r="H7" s="191"/>
      <c r="I7" s="191"/>
    </row>
    <row r="8" spans="1:9" ht="12.75">
      <c r="A8" s="335" t="s">
        <v>347</v>
      </c>
      <c r="B8" s="335"/>
      <c r="C8" s="335"/>
      <c r="D8" s="335"/>
      <c r="E8" s="335"/>
      <c r="F8" s="335"/>
      <c r="G8" s="335"/>
      <c r="H8" s="191"/>
      <c r="I8" s="191"/>
    </row>
    <row r="9" spans="1:7" ht="9" customHeight="1">
      <c r="A9" s="93"/>
      <c r="B9" s="93"/>
      <c r="C9" s="93"/>
      <c r="D9" s="93"/>
      <c r="E9" s="93"/>
      <c r="F9" s="93"/>
      <c r="G9" s="93"/>
    </row>
    <row r="10" spans="1:7" ht="25.5">
      <c r="A10" s="249" t="s">
        <v>79</v>
      </c>
      <c r="B10" s="336" t="s">
        <v>33</v>
      </c>
      <c r="C10" s="336"/>
      <c r="D10" s="336"/>
      <c r="E10" s="336"/>
      <c r="F10" s="336"/>
      <c r="G10" s="336"/>
    </row>
    <row r="11" spans="1:7" ht="24.75" customHeight="1">
      <c r="A11" s="162" t="s">
        <v>218</v>
      </c>
      <c r="B11" s="328" t="s">
        <v>42</v>
      </c>
      <c r="C11" s="328"/>
      <c r="D11" s="328"/>
      <c r="E11" s="328"/>
      <c r="F11" s="328"/>
      <c r="G11" s="328"/>
    </row>
    <row r="12" spans="1:7" ht="25.5" customHeight="1">
      <c r="A12" s="163" t="s">
        <v>220</v>
      </c>
      <c r="B12" s="328" t="s">
        <v>47</v>
      </c>
      <c r="C12" s="328"/>
      <c r="D12" s="328"/>
      <c r="E12" s="328"/>
      <c r="F12" s="328"/>
      <c r="G12" s="328"/>
    </row>
    <row r="13" spans="1:7" ht="12.75" customHeight="1">
      <c r="A13" s="163" t="s">
        <v>221</v>
      </c>
      <c r="B13" s="329" t="s">
        <v>49</v>
      </c>
      <c r="C13" s="352"/>
      <c r="D13" s="352"/>
      <c r="E13" s="352"/>
      <c r="F13" s="352"/>
      <c r="G13" s="353"/>
    </row>
    <row r="14" spans="1:7" ht="12.75" customHeight="1">
      <c r="A14" s="163" t="s">
        <v>223</v>
      </c>
      <c r="B14" s="328" t="s">
        <v>232</v>
      </c>
      <c r="C14" s="328"/>
      <c r="D14" s="328"/>
      <c r="E14" s="328"/>
      <c r="F14" s="328"/>
      <c r="G14" s="328"/>
    </row>
    <row r="15" spans="1:7" ht="23.25" customHeight="1">
      <c r="A15" s="164" t="s">
        <v>233</v>
      </c>
      <c r="B15" s="328" t="s">
        <v>122</v>
      </c>
      <c r="C15" s="328"/>
      <c r="D15" s="328"/>
      <c r="E15" s="328"/>
      <c r="F15" s="328"/>
      <c r="G15" s="328"/>
    </row>
    <row r="16" spans="1:7" ht="23.25" customHeight="1">
      <c r="A16" s="164" t="s">
        <v>243</v>
      </c>
      <c r="B16" s="328" t="s">
        <v>122</v>
      </c>
      <c r="C16" s="328"/>
      <c r="D16" s="328"/>
      <c r="E16" s="328"/>
      <c r="F16" s="328"/>
      <c r="G16" s="328"/>
    </row>
    <row r="17" spans="1:7" ht="14.25" customHeight="1">
      <c r="A17" s="163" t="s">
        <v>224</v>
      </c>
      <c r="B17" s="328" t="s">
        <v>234</v>
      </c>
      <c r="C17" s="328"/>
      <c r="D17" s="328"/>
      <c r="E17" s="328"/>
      <c r="F17" s="328"/>
      <c r="G17" s="328"/>
    </row>
    <row r="18" spans="1:7" ht="36.75" customHeight="1">
      <c r="A18" s="163" t="s">
        <v>229</v>
      </c>
      <c r="B18" s="329" t="s">
        <v>235</v>
      </c>
      <c r="C18" s="330"/>
      <c r="D18" s="330"/>
      <c r="E18" s="330"/>
      <c r="F18" s="330"/>
      <c r="G18" s="331"/>
    </row>
    <row r="19" spans="1:7" ht="15" customHeight="1">
      <c r="A19" s="163" t="s">
        <v>357</v>
      </c>
      <c r="B19" s="329" t="s">
        <v>359</v>
      </c>
      <c r="C19" s="330"/>
      <c r="D19" s="330"/>
      <c r="E19" s="330"/>
      <c r="F19" s="330"/>
      <c r="G19" s="331"/>
    </row>
    <row r="20" spans="1:7" ht="26.25" customHeight="1">
      <c r="A20" s="164" t="s">
        <v>225</v>
      </c>
      <c r="B20" s="328" t="s">
        <v>236</v>
      </c>
      <c r="C20" s="328"/>
      <c r="D20" s="328"/>
      <c r="E20" s="328"/>
      <c r="F20" s="328"/>
      <c r="G20" s="328"/>
    </row>
    <row r="21" spans="1:7" ht="24.75" customHeight="1">
      <c r="A21" s="164" t="s">
        <v>226</v>
      </c>
      <c r="B21" s="329" t="s">
        <v>176</v>
      </c>
      <c r="C21" s="330"/>
      <c r="D21" s="330"/>
      <c r="E21" s="330"/>
      <c r="F21" s="330"/>
      <c r="G21" s="331"/>
    </row>
    <row r="22" spans="1:7" ht="15" customHeight="1">
      <c r="A22" s="164" t="s">
        <v>271</v>
      </c>
      <c r="B22" s="328" t="s">
        <v>270</v>
      </c>
      <c r="C22" s="328"/>
      <c r="D22" s="328"/>
      <c r="E22" s="328"/>
      <c r="F22" s="328"/>
      <c r="G22" s="328"/>
    </row>
    <row r="23" spans="1:7" ht="12.75" customHeight="1">
      <c r="A23" s="163" t="s">
        <v>246</v>
      </c>
      <c r="B23" s="328" t="s">
        <v>237</v>
      </c>
      <c r="C23" s="328"/>
      <c r="D23" s="328"/>
      <c r="E23" s="328"/>
      <c r="F23" s="328"/>
      <c r="G23" s="328"/>
    </row>
    <row r="24" spans="1:7" ht="12.75" customHeight="1">
      <c r="A24" s="163" t="s">
        <v>247</v>
      </c>
      <c r="B24" s="329" t="s">
        <v>70</v>
      </c>
      <c r="C24" s="330"/>
      <c r="D24" s="330"/>
      <c r="E24" s="330"/>
      <c r="F24" s="330"/>
      <c r="G24" s="331"/>
    </row>
    <row r="25" spans="1:7" ht="12.75" customHeight="1">
      <c r="A25" s="163" t="s">
        <v>249</v>
      </c>
      <c r="B25" s="328" t="s">
        <v>210</v>
      </c>
      <c r="C25" s="328"/>
      <c r="D25" s="328"/>
      <c r="E25" s="328"/>
      <c r="F25" s="328"/>
      <c r="G25" s="328"/>
    </row>
    <row r="26" spans="1:7" ht="12.75" customHeight="1">
      <c r="A26" s="163" t="s">
        <v>250</v>
      </c>
      <c r="B26" s="328" t="s">
        <v>164</v>
      </c>
      <c r="C26" s="328"/>
      <c r="D26" s="328"/>
      <c r="E26" s="328"/>
      <c r="F26" s="328"/>
      <c r="G26" s="328"/>
    </row>
    <row r="27" spans="1:7" ht="12.75" customHeight="1">
      <c r="A27" s="163" t="s">
        <v>251</v>
      </c>
      <c r="B27" s="328" t="s">
        <v>238</v>
      </c>
      <c r="C27" s="328"/>
      <c r="D27" s="328"/>
      <c r="E27" s="328"/>
      <c r="F27" s="328"/>
      <c r="G27" s="328"/>
    </row>
    <row r="28" spans="1:7" ht="17.25" customHeight="1">
      <c r="A28" s="337" t="s">
        <v>231</v>
      </c>
      <c r="B28" s="338"/>
      <c r="C28" s="338"/>
      <c r="D28" s="338"/>
      <c r="E28" s="338"/>
      <c r="F28" s="338"/>
      <c r="G28" s="339"/>
    </row>
    <row r="29" spans="1:7" ht="26.25" customHeight="1">
      <c r="A29" s="116">
        <v>5010129999</v>
      </c>
      <c r="B29" s="369" t="s">
        <v>274</v>
      </c>
      <c r="C29" s="370"/>
      <c r="D29" s="370"/>
      <c r="E29" s="370"/>
      <c r="F29" s="370"/>
      <c r="G29" s="371"/>
    </row>
    <row r="30" spans="1:7" ht="15" customHeight="1">
      <c r="A30" s="116">
        <v>5020129999</v>
      </c>
      <c r="B30" s="354" t="s">
        <v>292</v>
      </c>
      <c r="C30" s="355"/>
      <c r="D30" s="355"/>
      <c r="E30" s="355"/>
      <c r="F30" s="355"/>
      <c r="G30" s="356"/>
    </row>
    <row r="31" spans="1:7" ht="14.25" customHeight="1">
      <c r="A31" s="116" t="s">
        <v>367</v>
      </c>
      <c r="B31" s="357"/>
      <c r="C31" s="358"/>
      <c r="D31" s="358"/>
      <c r="E31" s="358"/>
      <c r="F31" s="358"/>
      <c r="G31" s="359"/>
    </row>
    <row r="32" spans="1:7" ht="15" customHeight="1">
      <c r="A32" s="116" t="s">
        <v>366</v>
      </c>
      <c r="B32" s="360"/>
      <c r="C32" s="361"/>
      <c r="D32" s="361"/>
      <c r="E32" s="361"/>
      <c r="F32" s="361"/>
      <c r="G32" s="362"/>
    </row>
    <row r="33" spans="1:7" ht="25.5" customHeight="1">
      <c r="A33" s="116">
        <v>5030129999</v>
      </c>
      <c r="B33" s="366" t="s">
        <v>273</v>
      </c>
      <c r="C33" s="367"/>
      <c r="D33" s="367"/>
      <c r="E33" s="367"/>
      <c r="F33" s="367"/>
      <c r="G33" s="368"/>
    </row>
    <row r="34" spans="1:7" ht="25.5" customHeight="1">
      <c r="A34" s="116">
        <v>5040129999</v>
      </c>
      <c r="B34" s="363" t="s">
        <v>272</v>
      </c>
      <c r="C34" s="364"/>
      <c r="D34" s="364"/>
      <c r="E34" s="364"/>
      <c r="F34" s="364"/>
      <c r="G34" s="365"/>
    </row>
    <row r="35" spans="1:7" ht="39.75" customHeight="1">
      <c r="A35" s="224">
        <v>5050129999</v>
      </c>
      <c r="B35" s="332" t="s">
        <v>275</v>
      </c>
      <c r="C35" s="333"/>
      <c r="D35" s="333"/>
      <c r="E35" s="333"/>
      <c r="F35" s="333"/>
      <c r="G35" s="334"/>
    </row>
    <row r="36" spans="1:7" ht="26.25" customHeight="1">
      <c r="A36" s="116">
        <v>5060129999</v>
      </c>
      <c r="B36" s="325" t="s">
        <v>310</v>
      </c>
      <c r="C36" s="326"/>
      <c r="D36" s="326"/>
      <c r="E36" s="326"/>
      <c r="F36" s="326"/>
      <c r="G36" s="327"/>
    </row>
    <row r="37" spans="1:7" ht="26.25" customHeight="1">
      <c r="A37" s="116">
        <v>5070129999</v>
      </c>
      <c r="B37" s="325" t="s">
        <v>293</v>
      </c>
      <c r="C37" s="326"/>
      <c r="D37" s="326"/>
      <c r="E37" s="326"/>
      <c r="F37" s="326"/>
      <c r="G37" s="327"/>
    </row>
    <row r="38" spans="1:7" ht="26.25" customHeight="1">
      <c r="A38" s="116">
        <v>5080129999</v>
      </c>
      <c r="B38" s="325" t="s">
        <v>294</v>
      </c>
      <c r="C38" s="326"/>
      <c r="D38" s="326"/>
      <c r="E38" s="326"/>
      <c r="F38" s="326"/>
      <c r="G38" s="327"/>
    </row>
    <row r="39" spans="1:7" ht="40.5" customHeight="1">
      <c r="A39" s="116">
        <v>5090129999</v>
      </c>
      <c r="B39" s="325" t="s">
        <v>295</v>
      </c>
      <c r="C39" s="326"/>
      <c r="D39" s="326"/>
      <c r="E39" s="326"/>
      <c r="F39" s="326"/>
      <c r="G39" s="327"/>
    </row>
    <row r="40" spans="1:9" ht="37.5" customHeight="1">
      <c r="A40" s="116">
        <v>5100129999</v>
      </c>
      <c r="B40" s="325" t="s">
        <v>316</v>
      </c>
      <c r="C40" s="326"/>
      <c r="D40" s="326"/>
      <c r="E40" s="326"/>
      <c r="F40" s="326"/>
      <c r="G40" s="327"/>
      <c r="I40" s="115"/>
    </row>
    <row r="41" spans="1:9" ht="24.75" customHeight="1">
      <c r="A41" s="116">
        <v>5110129999</v>
      </c>
      <c r="B41" s="325" t="s">
        <v>329</v>
      </c>
      <c r="C41" s="326"/>
      <c r="D41" s="326"/>
      <c r="E41" s="326"/>
      <c r="F41" s="326"/>
      <c r="G41" s="327"/>
      <c r="I41" s="115"/>
    </row>
    <row r="42" spans="1:9" ht="26.25" customHeight="1">
      <c r="A42" s="116">
        <v>5120129999</v>
      </c>
      <c r="B42" s="325" t="s">
        <v>331</v>
      </c>
      <c r="C42" s="326"/>
      <c r="D42" s="326"/>
      <c r="E42" s="326"/>
      <c r="F42" s="326"/>
      <c r="G42" s="327"/>
      <c r="I42" s="115"/>
    </row>
    <row r="43" spans="1:9" ht="26.25" customHeight="1">
      <c r="A43" s="116">
        <v>5130129999</v>
      </c>
      <c r="B43" s="325" t="s">
        <v>333</v>
      </c>
      <c r="C43" s="326"/>
      <c r="D43" s="326"/>
      <c r="E43" s="326"/>
      <c r="F43" s="326"/>
      <c r="G43" s="327"/>
      <c r="I43" s="115"/>
    </row>
    <row r="44" spans="1:13" ht="25.5" customHeight="1">
      <c r="A44" s="116">
        <v>5140129999</v>
      </c>
      <c r="B44" s="325" t="s">
        <v>335</v>
      </c>
      <c r="C44" s="326"/>
      <c r="D44" s="326"/>
      <c r="E44" s="326"/>
      <c r="F44" s="326"/>
      <c r="G44" s="327"/>
      <c r="I44" s="115"/>
      <c r="M44" s="266"/>
    </row>
    <row r="45" spans="1:9" ht="38.25" customHeight="1">
      <c r="A45" s="116">
        <v>5150129999</v>
      </c>
      <c r="B45" s="325" t="s">
        <v>338</v>
      </c>
      <c r="C45" s="326"/>
      <c r="D45" s="326"/>
      <c r="E45" s="326"/>
      <c r="F45" s="326"/>
      <c r="G45" s="327"/>
      <c r="I45" s="115"/>
    </row>
    <row r="46" spans="1:9" ht="27.75" customHeight="1">
      <c r="A46" s="116" t="s">
        <v>372</v>
      </c>
      <c r="B46" s="325" t="s">
        <v>342</v>
      </c>
      <c r="C46" s="326"/>
      <c r="D46" s="326"/>
      <c r="E46" s="326"/>
      <c r="F46" s="326"/>
      <c r="G46" s="327"/>
      <c r="I46" s="115"/>
    </row>
    <row r="47" spans="1:9" ht="15.75" customHeight="1">
      <c r="A47" s="161" t="s">
        <v>80</v>
      </c>
      <c r="B47" s="336" t="s">
        <v>33</v>
      </c>
      <c r="C47" s="336"/>
      <c r="D47" s="336"/>
      <c r="E47" s="336"/>
      <c r="F47" s="336"/>
      <c r="G47" s="336"/>
      <c r="I47" s="115"/>
    </row>
    <row r="48" spans="1:9" ht="36.75" customHeight="1">
      <c r="A48" s="97" t="s">
        <v>116</v>
      </c>
      <c r="B48" s="341" t="s">
        <v>214</v>
      </c>
      <c r="C48" s="341"/>
      <c r="D48" s="341"/>
      <c r="E48" s="341"/>
      <c r="F48" s="341"/>
      <c r="G48" s="341"/>
      <c r="H48" s="165"/>
      <c r="I48" s="205"/>
    </row>
    <row r="49" spans="1:9" ht="12.75" customHeight="1">
      <c r="A49" s="160" t="s">
        <v>112</v>
      </c>
      <c r="B49" s="341" t="s">
        <v>172</v>
      </c>
      <c r="C49" s="341"/>
      <c r="D49" s="341"/>
      <c r="E49" s="341"/>
      <c r="F49" s="341"/>
      <c r="G49" s="341"/>
      <c r="H49" s="165"/>
      <c r="I49" s="205"/>
    </row>
    <row r="50" spans="1:9" ht="12.75" customHeight="1">
      <c r="A50" s="160" t="s">
        <v>111</v>
      </c>
      <c r="B50" s="341" t="s">
        <v>215</v>
      </c>
      <c r="C50" s="341"/>
      <c r="D50" s="341"/>
      <c r="E50" s="341"/>
      <c r="F50" s="341"/>
      <c r="G50" s="341"/>
      <c r="H50" s="165"/>
      <c r="I50" s="205"/>
    </row>
    <row r="51" spans="1:9" ht="25.5" customHeight="1">
      <c r="A51" s="160" t="s">
        <v>216</v>
      </c>
      <c r="B51" s="341" t="s">
        <v>217</v>
      </c>
      <c r="C51" s="341"/>
      <c r="D51" s="341"/>
      <c r="E51" s="341"/>
      <c r="F51" s="341"/>
      <c r="G51" s="341"/>
      <c r="H51" s="165"/>
      <c r="I51" s="205"/>
    </row>
    <row r="52" spans="1:9" ht="12.75" customHeight="1">
      <c r="A52" s="97" t="s">
        <v>46</v>
      </c>
      <c r="B52" s="342" t="s">
        <v>173</v>
      </c>
      <c r="C52" s="342"/>
      <c r="D52" s="342"/>
      <c r="E52" s="342"/>
      <c r="F52" s="342"/>
      <c r="G52" s="342"/>
      <c r="H52" s="165"/>
      <c r="I52" s="205"/>
    </row>
    <row r="53" spans="1:9" ht="13.5" customHeight="1">
      <c r="A53" s="97" t="s">
        <v>119</v>
      </c>
      <c r="B53" s="342" t="s">
        <v>174</v>
      </c>
      <c r="C53" s="342"/>
      <c r="D53" s="342"/>
      <c r="E53" s="342"/>
      <c r="F53" s="342"/>
      <c r="G53" s="342"/>
      <c r="H53" s="165"/>
      <c r="I53" s="205"/>
    </row>
    <row r="54" spans="1:9" ht="24" customHeight="1">
      <c r="A54" s="97" t="s">
        <v>115</v>
      </c>
      <c r="B54" s="341" t="s">
        <v>175</v>
      </c>
      <c r="C54" s="341"/>
      <c r="D54" s="341"/>
      <c r="E54" s="341"/>
      <c r="F54" s="341"/>
      <c r="G54" s="341"/>
      <c r="H54" s="165"/>
      <c r="I54" s="205"/>
    </row>
    <row r="55" spans="1:9" ht="13.5" customHeight="1">
      <c r="A55" s="97" t="s">
        <v>50</v>
      </c>
      <c r="B55" s="340" t="s">
        <v>210</v>
      </c>
      <c r="C55" s="340"/>
      <c r="D55" s="340"/>
      <c r="E55" s="340"/>
      <c r="F55" s="340"/>
      <c r="G55" s="340"/>
      <c r="H55" s="165"/>
      <c r="I55" s="205"/>
    </row>
    <row r="56" spans="1:9" ht="14.25" customHeight="1">
      <c r="A56" s="97" t="s">
        <v>312</v>
      </c>
      <c r="B56" s="340" t="s">
        <v>314</v>
      </c>
      <c r="C56" s="340"/>
      <c r="D56" s="340"/>
      <c r="E56" s="340"/>
      <c r="F56" s="340"/>
      <c r="G56" s="340"/>
      <c r="H56" s="165"/>
      <c r="I56" s="205"/>
    </row>
    <row r="57" spans="1:9" ht="15.75" customHeight="1">
      <c r="A57" s="97" t="s">
        <v>313</v>
      </c>
      <c r="B57" s="343" t="s">
        <v>315</v>
      </c>
      <c r="C57" s="344"/>
      <c r="D57" s="344"/>
      <c r="E57" s="344"/>
      <c r="F57" s="344"/>
      <c r="G57" s="345"/>
      <c r="H57" s="165"/>
      <c r="I57" s="205"/>
    </row>
    <row r="58" spans="1:9" ht="17.25" customHeight="1">
      <c r="A58" s="160" t="s">
        <v>45</v>
      </c>
      <c r="B58" s="340" t="s">
        <v>238</v>
      </c>
      <c r="C58" s="340"/>
      <c r="D58" s="340"/>
      <c r="E58" s="340"/>
      <c r="F58" s="340"/>
      <c r="G58" s="340"/>
      <c r="H58" s="165"/>
      <c r="I58" s="205"/>
    </row>
    <row r="59" spans="1:9" ht="15.75" customHeight="1">
      <c r="A59" s="160" t="s">
        <v>239</v>
      </c>
      <c r="B59" s="340" t="s">
        <v>240</v>
      </c>
      <c r="C59" s="340"/>
      <c r="D59" s="340"/>
      <c r="E59" s="340"/>
      <c r="F59" s="340"/>
      <c r="G59" s="340"/>
      <c r="H59" s="165"/>
      <c r="I59" s="205"/>
    </row>
    <row r="60" spans="1:9" ht="24.75" customHeight="1">
      <c r="A60" s="160" t="s">
        <v>128</v>
      </c>
      <c r="B60" s="341" t="s">
        <v>126</v>
      </c>
      <c r="C60" s="341"/>
      <c r="D60" s="341"/>
      <c r="E60" s="341"/>
      <c r="F60" s="341"/>
      <c r="G60" s="341"/>
      <c r="H60" s="165"/>
      <c r="I60" s="205"/>
    </row>
    <row r="61" spans="1:9" ht="12.75">
      <c r="A61" s="160" t="s">
        <v>129</v>
      </c>
      <c r="B61" s="341" t="s">
        <v>127</v>
      </c>
      <c r="C61" s="341"/>
      <c r="D61" s="341"/>
      <c r="E61" s="341"/>
      <c r="F61" s="341"/>
      <c r="G61" s="341"/>
      <c r="H61" s="165"/>
      <c r="I61" s="205"/>
    </row>
    <row r="62" spans="1:9" ht="37.5" customHeight="1">
      <c r="A62" s="160" t="s">
        <v>130</v>
      </c>
      <c r="B62" s="341" t="s">
        <v>179</v>
      </c>
      <c r="C62" s="341"/>
      <c r="D62" s="341"/>
      <c r="E62" s="341"/>
      <c r="F62" s="341"/>
      <c r="G62" s="341"/>
      <c r="H62" s="165"/>
      <c r="I62" s="205"/>
    </row>
    <row r="63" spans="1:9" ht="15.75" customHeight="1">
      <c r="A63" s="160" t="s">
        <v>262</v>
      </c>
      <c r="B63" s="341" t="s">
        <v>263</v>
      </c>
      <c r="C63" s="341"/>
      <c r="D63" s="341"/>
      <c r="E63" s="341"/>
      <c r="F63" s="341"/>
      <c r="G63" s="341"/>
      <c r="H63" s="165"/>
      <c r="I63" s="205"/>
    </row>
    <row r="64" spans="1:9" ht="13.5" customHeight="1">
      <c r="A64" s="160" t="s">
        <v>162</v>
      </c>
      <c r="B64" s="341" t="s">
        <v>164</v>
      </c>
      <c r="C64" s="341"/>
      <c r="D64" s="341"/>
      <c r="E64" s="341"/>
      <c r="F64" s="341"/>
      <c r="G64" s="341"/>
      <c r="H64" s="165"/>
      <c r="I64" s="205"/>
    </row>
    <row r="65" spans="1:9" ht="15" customHeight="1">
      <c r="A65" s="97" t="s">
        <v>163</v>
      </c>
      <c r="B65" s="341" t="s">
        <v>165</v>
      </c>
      <c r="C65" s="341"/>
      <c r="D65" s="341"/>
      <c r="E65" s="341"/>
      <c r="F65" s="341"/>
      <c r="G65" s="341"/>
      <c r="H65" s="165"/>
      <c r="I65" s="205"/>
    </row>
    <row r="66" spans="1:9" ht="24.75" customHeight="1">
      <c r="A66" s="97" t="s">
        <v>356</v>
      </c>
      <c r="B66" s="349" t="s">
        <v>358</v>
      </c>
      <c r="C66" s="350"/>
      <c r="D66" s="350"/>
      <c r="E66" s="350"/>
      <c r="F66" s="350"/>
      <c r="G66" s="351"/>
      <c r="H66" s="165"/>
      <c r="I66" s="205"/>
    </row>
    <row r="67" spans="1:9" ht="12.75">
      <c r="A67" s="97" t="s">
        <v>203</v>
      </c>
      <c r="B67" s="341" t="s">
        <v>120</v>
      </c>
      <c r="C67" s="341"/>
      <c r="D67" s="341"/>
      <c r="E67" s="341"/>
      <c r="F67" s="341"/>
      <c r="G67" s="341"/>
      <c r="H67" s="165"/>
      <c r="I67" s="205"/>
    </row>
    <row r="68" spans="1:9" ht="12.75" customHeight="1">
      <c r="A68" s="97" t="s">
        <v>256</v>
      </c>
      <c r="B68" s="346" t="s">
        <v>121</v>
      </c>
      <c r="C68" s="347"/>
      <c r="D68" s="347"/>
      <c r="E68" s="347"/>
      <c r="F68" s="347"/>
      <c r="G68" s="348"/>
      <c r="H68" s="165"/>
      <c r="I68" s="205"/>
    </row>
    <row r="69" spans="1:9" ht="12.75" customHeight="1">
      <c r="A69" s="97" t="s">
        <v>202</v>
      </c>
      <c r="B69" s="346" t="s">
        <v>257</v>
      </c>
      <c r="C69" s="347"/>
      <c r="D69" s="347"/>
      <c r="E69" s="347"/>
      <c r="F69" s="347"/>
      <c r="G69" s="348"/>
      <c r="H69" s="165"/>
      <c r="I69" s="205"/>
    </row>
    <row r="70" spans="1:9" ht="12.75" customHeight="1">
      <c r="A70" s="97" t="s">
        <v>259</v>
      </c>
      <c r="B70" s="346" t="s">
        <v>258</v>
      </c>
      <c r="C70" s="347"/>
      <c r="D70" s="347"/>
      <c r="E70" s="347"/>
      <c r="F70" s="347"/>
      <c r="G70" s="348"/>
      <c r="H70" s="165"/>
      <c r="I70" s="205"/>
    </row>
    <row r="71" spans="1:9" ht="12.75">
      <c r="A71" s="97" t="s">
        <v>204</v>
      </c>
      <c r="B71" s="341" t="s">
        <v>124</v>
      </c>
      <c r="C71" s="341"/>
      <c r="D71" s="341"/>
      <c r="E71" s="341"/>
      <c r="F71" s="341"/>
      <c r="G71" s="341"/>
      <c r="H71" s="165"/>
      <c r="I71" s="205"/>
    </row>
    <row r="72" spans="1:9" ht="12.75">
      <c r="A72" s="205"/>
      <c r="B72" s="269"/>
      <c r="C72" s="269"/>
      <c r="D72" s="269"/>
      <c r="E72" s="269"/>
      <c r="F72" s="269"/>
      <c r="G72" s="269"/>
      <c r="H72" s="165"/>
      <c r="I72" s="205"/>
    </row>
    <row r="73" ht="12.75">
      <c r="I73" s="115"/>
    </row>
    <row r="74" ht="12.75">
      <c r="A74" s="79" t="s">
        <v>264</v>
      </c>
    </row>
  </sheetData>
  <sheetProtection/>
  <mergeCells count="64">
    <mergeCell ref="B30:G32"/>
    <mergeCell ref="B46:G46"/>
    <mergeCell ref="B23:G23"/>
    <mergeCell ref="B34:G34"/>
    <mergeCell ref="B24:G24"/>
    <mergeCell ref="B25:G25"/>
    <mergeCell ref="B26:G26"/>
    <mergeCell ref="B33:G33"/>
    <mergeCell ref="B29:G29"/>
    <mergeCell ref="B27:G27"/>
    <mergeCell ref="B14:G14"/>
    <mergeCell ref="B12:G12"/>
    <mergeCell ref="B11:G11"/>
    <mergeCell ref="B13:G13"/>
    <mergeCell ref="B15:G15"/>
    <mergeCell ref="B20:G20"/>
    <mergeCell ref="B17:G17"/>
    <mergeCell ref="B18:G18"/>
    <mergeCell ref="B19:G19"/>
    <mergeCell ref="B51:G51"/>
    <mergeCell ref="B55:G55"/>
    <mergeCell ref="B53:G53"/>
    <mergeCell ref="B38:G38"/>
    <mergeCell ref="B39:G39"/>
    <mergeCell ref="B49:G49"/>
    <mergeCell ref="B48:G48"/>
    <mergeCell ref="B47:G47"/>
    <mergeCell ref="B50:G50"/>
    <mergeCell ref="B40:G40"/>
    <mergeCell ref="B71:G71"/>
    <mergeCell ref="B68:G68"/>
    <mergeCell ref="B69:G69"/>
    <mergeCell ref="B63:G63"/>
    <mergeCell ref="B64:G64"/>
    <mergeCell ref="B65:G65"/>
    <mergeCell ref="B70:G70"/>
    <mergeCell ref="B66:G66"/>
    <mergeCell ref="B59:G59"/>
    <mergeCell ref="B62:G62"/>
    <mergeCell ref="B67:G67"/>
    <mergeCell ref="B60:G60"/>
    <mergeCell ref="B58:G58"/>
    <mergeCell ref="B52:G52"/>
    <mergeCell ref="B54:G54"/>
    <mergeCell ref="B61:G61"/>
    <mergeCell ref="B56:G56"/>
    <mergeCell ref="B57:G57"/>
    <mergeCell ref="F1:G1"/>
    <mergeCell ref="B36:G36"/>
    <mergeCell ref="B16:G16"/>
    <mergeCell ref="B22:G22"/>
    <mergeCell ref="B21:G21"/>
    <mergeCell ref="B35:G35"/>
    <mergeCell ref="A7:G7"/>
    <mergeCell ref="A8:G8"/>
    <mergeCell ref="B10:G10"/>
    <mergeCell ref="A28:G28"/>
    <mergeCell ref="B41:G41"/>
    <mergeCell ref="B42:G42"/>
    <mergeCell ref="B43:G43"/>
    <mergeCell ref="B44:G44"/>
    <mergeCell ref="B45:G45"/>
    <mergeCell ref="B37:G3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2024-02-02T03:24:54Z</cp:lastPrinted>
  <dcterms:created xsi:type="dcterms:W3CDTF">1996-10-08T23:32:33Z</dcterms:created>
  <dcterms:modified xsi:type="dcterms:W3CDTF">2024-02-05T07:25:11Z</dcterms:modified>
  <cp:category/>
  <cp:version/>
  <cp:contentType/>
  <cp:contentStatus/>
</cp:coreProperties>
</file>