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1" sheetId="1" r:id="rId1"/>
    <sheet name="Прил5 " sheetId="2" r:id="rId2"/>
    <sheet name="Прил 7" sheetId="3" r:id="rId3"/>
    <sheet name="Прил 9" sheetId="4" r:id="rId4"/>
    <sheet name="Прил 10" sheetId="5" r:id="rId5"/>
    <sheet name="Прил15" sheetId="6" r:id="rId6"/>
  </sheets>
  <definedNames/>
  <calcPr fullCalcOnLoad="1"/>
</workbook>
</file>

<file path=xl/sharedStrings.xml><?xml version="1.0" encoding="utf-8"?>
<sst xmlns="http://schemas.openxmlformats.org/spreadsheetml/2006/main" count="1612" uniqueCount="345">
  <si>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</si>
  <si>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</si>
  <si>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(тыс. руб.)</t>
  </si>
  <si>
    <t>Наименование показателя</t>
  </si>
  <si>
    <t>КБК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</si>
  <si>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</si>
  <si>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</si>
  <si>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</si>
  <si>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</si>
  <si>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</si>
  <si>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</si>
  <si>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</si>
  <si>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000  1  01  02030  01  0000  110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</si>
  <si>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</si>
  <si>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</si>
  <si>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</si>
  <si>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</si>
  <si>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</si>
  <si>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</si>
  <si>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</si>
  <si>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</si>
  <si>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000  2  00  00000  00  0000  000</t>
  </si>
  <si>
    <t>в том числе</t>
  </si>
  <si>
    <t>Безвозмездные поступления от других бюджетов бюджетной системы РФ</t>
  </si>
  <si>
    <t>000  2  02  00000  00  0000  000</t>
  </si>
  <si>
    <t>000  2  02  01000  00  0000  000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</si>
  <si>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</si>
  <si>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</si>
  <si>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РАСПРЕДЕЛЕНИЕ БЮДЖЕТНЫХ АССИГНОВАНИЙ </t>
  </si>
  <si>
    <t xml:space="preserve">ПО РАЗДЕЛАМ И ПОДРАЗДЕЛАМ КЛАССИФИКАЦИИ РАСХОДОВ БЮДЖЕТА </t>
  </si>
  <si>
    <t>Приложение 7</t>
  </si>
  <si>
    <t>РАСПРЕДЕЛЕНИЕ БЮДЖЕТНЫХ АССИГНОВАНИЙ  ПО РАЗДЕЛАМ, ПОДРАЗДЕЛАМ,</t>
  </si>
  <si>
    <t xml:space="preserve"> ЦЕЛЕВЫМ СТАТЬЯМ И ВИДАМ РАСХОДОВ КЛАССИФИКАЦИИ РАСХОДОВ БЮДЖЕТОВ </t>
  </si>
  <si>
    <t>тыс. рублей</t>
  </si>
  <si>
    <t>Наименование</t>
  </si>
  <si>
    <t>ППП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</si>
  <si>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</si>
  <si>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</si>
  <si>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</si>
  <si>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</si>
  <si>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</si>
  <si>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</si>
  <si>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</si>
  <si>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</si>
  <si>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</si>
  <si>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</si>
  <si>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</si>
  <si>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</si>
  <si>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</si>
  <si>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</si>
  <si>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</si>
  <si>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</si>
  <si>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</si>
  <si>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(финансово-бюджетного) надзора</t>
  </si>
  <si>
    <t>06</t>
  </si>
  <si>
    <t>Поступление нефинансовых активов</t>
  </si>
  <si>
    <t>Резервные фонды</t>
  </si>
  <si>
    <t>11</t>
  </si>
  <si>
    <t>013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</si>
  <si>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</si>
  <si>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</si>
  <si>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территоряих где отсутствуют военные комиссариаты</t>
  </si>
  <si>
    <t>НАЦИОНАЛЬНАЯ ЭКОНОМИКА</t>
  </si>
  <si>
    <t>ОБЩЕЭКОНОМИЧЕСКИЕ ВОПРОСЫ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</si>
  <si>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</si>
  <si>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09</t>
  </si>
  <si>
    <t>05</t>
  </si>
  <si>
    <t>00</t>
  </si>
  <si>
    <t>08</t>
  </si>
  <si>
    <t>Культура</t>
  </si>
  <si>
    <t>Библиотеки</t>
  </si>
  <si>
    <t>13</t>
  </si>
  <si>
    <t xml:space="preserve">И Т О Г О </t>
  </si>
  <si>
    <t>ЖИЛИЩНО-КОМУННАЛЬНОЕ ХОЗЯЙСТВО</t>
  </si>
  <si>
    <t>Благоустройство</t>
  </si>
  <si>
    <t>(тыс. рублей)</t>
  </si>
  <si>
    <t>Мобилизационная и вневойсковая подготовка</t>
  </si>
  <si>
    <t>ИТОГО РАСХОДОВ</t>
  </si>
  <si>
    <t>14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</si>
  <si>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</si>
  <si>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</si>
  <si>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</si>
  <si>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</si>
  <si>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</si>
  <si>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</si>
  <si>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</si>
  <si>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</si>
  <si>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</si>
  <si>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</si>
  <si>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</si>
  <si>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</si>
  <si>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</si>
  <si>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</si>
  <si>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</si>
  <si>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</si>
  <si>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</si>
  <si>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</si>
  <si>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000 01 05 02 01 10 0000 610</t>
  </si>
  <si>
    <t>216</t>
  </si>
  <si>
    <t>121</t>
  </si>
  <si>
    <t>120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</si>
  <si>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</si>
  <si>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</si>
  <si>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244</t>
  </si>
  <si>
    <t>100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</si>
  <si>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</si>
  <si>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</si>
  <si>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</si>
  <si>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</si>
  <si>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Уплата налога на имущество  организаций и земельного налога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</si>
  <si>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</si>
  <si>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исполнительных органов  местного самоуправления </t>
  </si>
  <si>
    <t>Резервные средства</t>
  </si>
  <si>
    <t>Другие общегосударственные вопросы</t>
  </si>
  <si>
    <t xml:space="preserve">Предоставление субсидий бюджетным, автономным и иным некоммерческим организациям </t>
  </si>
  <si>
    <t>Субсидии бюджетным учреждениям</t>
  </si>
  <si>
    <t>600</t>
  </si>
  <si>
    <t>610</t>
  </si>
  <si>
    <t>611</t>
  </si>
  <si>
    <t>Приложение 1</t>
  </si>
  <si>
    <t>В.М. Башинов</t>
  </si>
  <si>
    <t>Единый сельскохозяйственный налог</t>
  </si>
  <si>
    <t>000  1  05  03000  01  0000  110</t>
  </si>
  <si>
    <t>000  1  05  03010  01  0000  110</t>
  </si>
  <si>
    <t>000  1  06  01030  10  0000  110</t>
  </si>
  <si>
    <t>000  1  06  06000  00  0000  110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</si>
  <si>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</si>
  <si>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</si>
  <si>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</t>
  </si>
  <si>
    <t>013 01 02 00 00 00 0000 000</t>
  </si>
  <si>
    <t>013 01 02 00 00 00 0000 700</t>
  </si>
  <si>
    <t>013 01 02 00 00 10 0000 710</t>
  </si>
  <si>
    <t>013 01 02 00 00 00 0000 800</t>
  </si>
  <si>
    <t>013 01 02 00 00 10 0000 810</t>
  </si>
  <si>
    <t>013 01 03 00 00 00 0000 000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</si>
  <si>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</si>
  <si>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Общеэкономические вопросы</t>
  </si>
  <si>
    <t>Дорожное хозяйство (дорожные фонды)</t>
  </si>
  <si>
    <t>Коммунальное хозяйство</t>
  </si>
  <si>
    <t>КУЛЬТУРА, КИНЕМАТОГРАФИЯ</t>
  </si>
  <si>
    <t>Руководство и управление в сфере установленных функций органовгосударственной власти субъектов Российской Федерации и органов местного самоуправления</t>
  </si>
  <si>
    <t>800</t>
  </si>
  <si>
    <t>Руководство и управление в сфере установленных функций</t>
  </si>
  <si>
    <t>Учреждения культуры и мероприятия в сфере культуры и кинематографии</t>
  </si>
  <si>
    <t>Обеспечение деятельности (оказания услуг) подведомственных учреждений</t>
  </si>
  <si>
    <t>Субвенции бюджетам субъектов РФ и муниципальных образований</t>
  </si>
  <si>
    <t>Иные бюджетные ассигнования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</si>
  <si>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</si>
  <si>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</si>
  <si>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НАЛОГИ НА ТОВАРЫ (РАБОТЫ, УСЛУГИ), РЕАЛИЗУЕМЫЕ НА ТЕРРИТОРИИ РОССИЙСКОЙ ФЕДЕРАЦИИ</t>
  </si>
  <si>
    <t>000  1  03  00000  00  0000  000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</si>
  <si>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</si>
  <si>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</si>
  <si>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</si>
  <si>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</si>
  <si>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</si>
  <si>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</si>
  <si>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000  1  03  02230  01  0000  110</t>
  </si>
  <si>
    <t xml:space="preserve"> 000  1  03  02240  01  0000  110</t>
  </si>
  <si>
    <t xml:space="preserve"> 000  1  03  02250  01  0000  110</t>
  </si>
  <si>
    <t xml:space="preserve"> 000  1  03  02260  01  0000  110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</si>
  <si>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</si>
  <si>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</si>
  <si>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</si>
  <si>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</si>
  <si>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Начальник финансового отдела МО "Ирхидей"</t>
  </si>
  <si>
    <t>Начальник финансового отдела МО "Ирхидей"                                               В.М. Башинов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</si>
  <si>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работ)</t>
  </si>
  <si>
    <t>к Решению Думы МО "Ирхидей"</t>
  </si>
  <si>
    <t>Жилищное хозяйство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</si>
  <si>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</si>
  <si>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</si>
  <si>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</si>
  <si>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</si>
  <si>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</si>
  <si>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</si>
  <si>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</si>
  <si>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</si>
  <si>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</si>
  <si>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</si>
  <si>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</t>
  </si>
  <si>
    <t>000 1 06 06030 03 0000 110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</si>
  <si>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</si>
  <si>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</si>
  <si>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</si>
  <si>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</si>
  <si>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</si>
  <si>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</si>
  <si>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</si>
  <si>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</si>
  <si>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</si>
  <si>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Начальник финансового отдела МО "Ирхидей"                                                    В.М. Башинов</t>
  </si>
  <si>
    <t>852</t>
  </si>
  <si>
    <t>850</t>
  </si>
  <si>
    <t>870</t>
  </si>
  <si>
    <t>000  1  11  05025  10  0000  120</t>
  </si>
  <si>
    <t>000  1  11  05020  00  0000  120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</si>
  <si>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</si>
  <si>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</si>
  <si>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10</t>
  </si>
  <si>
    <t>Социальное обеспечение и иные выплаты населению</t>
  </si>
  <si>
    <t>Пенсионное обеспечение</t>
  </si>
  <si>
    <t>Социальная политика</t>
  </si>
  <si>
    <t>Приложение 10</t>
  </si>
  <si>
    <t>Фонд оплаты труда государственных (муниципальных) органов</t>
  </si>
  <si>
    <t>129</t>
  </si>
  <si>
    <t>7010200110</t>
  </si>
  <si>
    <t>7010300000</t>
  </si>
  <si>
    <t>7010300120</t>
  </si>
  <si>
    <t>7010400110</t>
  </si>
  <si>
    <t>7010400000</t>
  </si>
  <si>
    <t>7010400120</t>
  </si>
  <si>
    <t>7011140210</t>
  </si>
  <si>
    <t>7020351180</t>
  </si>
  <si>
    <t>7030173110</t>
  </si>
  <si>
    <t>7060100000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</si>
  <si>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</si>
  <si>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7011373150</t>
  </si>
  <si>
    <t>Закупка товаров, работ и услуг для государственных  (муниципальных) нужд</t>
  </si>
  <si>
    <t>Муниципальные программы муниципального образования "Ирхидей"</t>
  </si>
  <si>
    <t>7010600110</t>
  </si>
  <si>
    <t>Межбюджетные трансферты</t>
  </si>
  <si>
    <t>Иные межбюджетные трансферты</t>
  </si>
  <si>
    <t>7070300000</t>
  </si>
  <si>
    <t>7010200000</t>
  </si>
  <si>
    <t>7010600120</t>
  </si>
  <si>
    <t>7010600000</t>
  </si>
  <si>
    <t>7040100000</t>
  </si>
  <si>
    <t>7040144099</t>
  </si>
  <si>
    <t>7040144299</t>
  </si>
  <si>
    <t>7050100000</t>
  </si>
  <si>
    <t>7050100130</t>
  </si>
  <si>
    <t>7060100140</t>
  </si>
  <si>
    <t>7070300150</t>
  </si>
  <si>
    <t>Межбюджетные трансферты общего характера бюджетам бюджетной системы Российской Федерации</t>
  </si>
  <si>
    <t>7011100000</t>
  </si>
  <si>
    <t>Приложение 5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</si>
  <si>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</si>
  <si>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ПО РАЗДЕЛАМ, ПОДРАЗДЕЛАМ, ЦЕЛЕВЫМ СТАТЬЯМ И ВИДАМ РАСХОДОВ </t>
  </si>
  <si>
    <t>Приложение 15</t>
  </si>
  <si>
    <t>851</t>
  </si>
  <si>
    <t>Уплата прочих налогов и сборов</t>
  </si>
  <si>
    <t>Уплата иных платежей</t>
  </si>
  <si>
    <t>853</t>
  </si>
  <si>
    <t>Физическая культура</t>
  </si>
  <si>
    <t>7030173120</t>
  </si>
  <si>
    <t>612</t>
  </si>
  <si>
    <t>Субсидии бюджетным учреждениям на иные цели</t>
  </si>
  <si>
    <t>7060100120</t>
  </si>
  <si>
    <t>Начальник финансового отдела МО "Ирхидей"                                                                        В.М. Башинов</t>
  </si>
  <si>
    <t>Капитальные вложения в объекты государственной (муниципальной) собственности</t>
  </si>
  <si>
    <t>400</t>
  </si>
  <si>
    <t>000  2  02  15001  10  0000  150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</si>
  <si>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</si>
  <si>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</si>
  <si>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000  2  02  29999  10  0000  150</t>
  </si>
  <si>
    <t>Субсидии бюджетам субъектов Российской Федерации и муниципальных образований (межбюджетные субсидии)</t>
  </si>
  <si>
    <t>000  2  02  20000  00  0000  150</t>
  </si>
  <si>
    <t>Мероприятия перечня проектов народных инициатив</t>
  </si>
  <si>
    <t>71101S2370</t>
  </si>
  <si>
    <t>Программа комплексного развития транспортной инфраструктуры муниципального образования «Ирхидей» на 2018-2023 годы и с перспективой до 2032 года</t>
  </si>
  <si>
    <t>Муниципальная программа "Комплексное развитие социальной инфраструктуры муниципального образования "Ирхидей" на 2018-2023 годы и  с перспективой до 2032 года</t>
  </si>
  <si>
    <t>Муниципальная рограмма "Комплексного развития систем коммунальной инфраструктуры МО "Ирхидей" на 2017-2027 годы"</t>
  </si>
  <si>
    <t>Муниципальная программа "Обеспечение устойчивого сокращения непригодного для проживания жилищного фонда на территории муниципального образования "Ирхидей" на 2019-2024 годы".</t>
  </si>
  <si>
    <t>2022 год</t>
  </si>
  <si>
    <t>5010129999</t>
  </si>
  <si>
    <t>5090129999</t>
  </si>
  <si>
    <t>5100129999</t>
  </si>
  <si>
    <t>5080129999</t>
  </si>
  <si>
    <t>5070129999</t>
  </si>
  <si>
    <t>5060129999</t>
  </si>
  <si>
    <t>5050129999</t>
  </si>
  <si>
    <t>5040129999</t>
  </si>
  <si>
    <t>5030129999</t>
  </si>
  <si>
    <t>5020129999</t>
  </si>
  <si>
    <t>000  2  02  35118  10  0000  150</t>
  </si>
  <si>
    <t>000  2 0 2  30024  10  0000  150</t>
  </si>
  <si>
    <t>000  2  02  30000  00  0000  000</t>
  </si>
  <si>
    <t>000  2  02  29999  00  0000  150</t>
  </si>
  <si>
    <t>Прочие субсидии</t>
  </si>
  <si>
    <t>Муниципальная программа "Комплексное развитие сельских территорий МО"Ирхидей" на 2020-2024гг"</t>
  </si>
  <si>
    <t>Муниципальная программа "Энергосбережение и энергоэффективность в муниципальном образовании "Ирхидей" на 2020-2024 годы"</t>
  </si>
  <si>
    <t>Муниципальная программа "Пожарная безопастность на территории муниципального образования "Ирхидей" на 2020-2024 годы"</t>
  </si>
  <si>
    <t>Муниципальная программа "Комплексные меры профилактики правонарушений и борьбы с преступностью на территории муниципального образования "Ирхидей" на 2020-2022 годы"</t>
  </si>
  <si>
    <t>000 01 05 02 00 00 0000 500</t>
  </si>
  <si>
    <t>000 01 05 02 01 00 0000 510</t>
  </si>
  <si>
    <t>000 01 05 02 00 00 0000 600</t>
  </si>
  <si>
    <t>000 01 05 02 01 00 0000 610</t>
  </si>
  <si>
    <t>Получение кредитов от кредитных организаций   бюджетами поселений в валюте Российской организации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</si>
  <si>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</si>
  <si>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</si>
  <si>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013 01 03 01 00 00 0000 700</t>
  </si>
  <si>
    <t>013 01 03 01 00 00 0000 800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</si>
  <si>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</si>
  <si>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</si>
  <si>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013 01 03 01 00 10 0000 710</t>
  </si>
  <si>
    <t>013 01 03 01 00 10 0000 810</t>
  </si>
  <si>
    <t>Погашение бюджетами послений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</si>
  <si>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культуры" в МО "Ирхидей" на 2019-2024 годы в МО "Ирхидей"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</si>
  <si>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</si>
  <si>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</si>
  <si>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</si>
  <si>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</si>
  <si>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Муниципальная программа "Защита населения и территории муниципального образования "Ирхидей" от чрезвычайный ситуаций, обеспечение пожарной безопасности и безопасности людей на водных объектах"  на 2020-2024 годы"</t>
  </si>
  <si>
    <t xml:space="preserve">                   Доходы бюджета муниципального образования "Ирхидей" на  2022 год</t>
  </si>
  <si>
    <t>Закупка энергетических ресурсов</t>
  </si>
  <si>
    <t>247</t>
  </si>
  <si>
    <t>513</t>
  </si>
  <si>
    <t>5,2</t>
  </si>
  <si>
    <t xml:space="preserve">" О бюджете МО "Ирхидей" на 2022 год </t>
  </si>
  <si>
    <t>и плановый период 2023 и 2024 годов</t>
  </si>
  <si>
    <t>Источники внутреннего финансирования                                                                                                                                                                                       
 дефицита  бюджета МО "Ирхидей"  на  2022 год</t>
  </si>
  <si>
    <t>В ВЕДОМСТВЕННОЙ СТРУКТУРЕ РАСХОДОВ  БЮДЖЕТА НА 2022 ГОД</t>
  </si>
  <si>
    <t>Сумма 2022</t>
  </si>
  <si>
    <t>КЛАССИФИКАЦИИ РАСХОДОВ БЮДЖЕТА НА  2022 ГОД</t>
  </si>
  <si>
    <t>НА 2022 ГОД МО "ИРХИДЕЙ"</t>
  </si>
  <si>
    <t>Прочие межбюджетные трансферты, передаваемые бюджетам</t>
  </si>
  <si>
    <t>000  2  02  49999  00  0000  150</t>
  </si>
  <si>
    <t>000  2  02  49999  10  0000  150</t>
  </si>
  <si>
    <t>506A255195</t>
  </si>
  <si>
    <t>Муниципальная программа "Градостроительная деятельность на территории муниципального образования "Ирхидей" на 2018-2022 годы"</t>
  </si>
  <si>
    <t>5110129999</t>
  </si>
  <si>
    <t>5120129999</t>
  </si>
  <si>
    <t>Муниципальная программа "Развитие малого и среднего предпринимательства на территории муниципального образования "Ирхидей" на 20222-2024 годы"</t>
  </si>
  <si>
    <t>5130129999</t>
  </si>
  <si>
    <t>Муниципальная программа "Развитие физической культуры и спорта в муниципальном образования "Ирхидей" на 2022-2024 годы"</t>
  </si>
  <si>
    <t>5140129999</t>
  </si>
  <si>
    <t>Муниципальная программа "Профилактика наркомании и токсикомании на территории муниципального образования "Ирхидей" на 2022-2024 годы"</t>
  </si>
  <si>
    <t>Приложение 9</t>
  </si>
  <si>
    <t>Целевые статьи и виды расходов бюджетной классификации</t>
  </si>
  <si>
    <t>бюджета муниципального образования "Ирхидей" на 2022 год</t>
  </si>
  <si>
    <t>Целевая статья расходов</t>
  </si>
  <si>
    <t>Расходы на обеспечение функций органов местного самоуправления</t>
  </si>
  <si>
    <t xml:space="preserve">Резервные фонды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</si>
  <si>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</si>
  <si>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первичного воинского учета на территориях где отсутствуют военные комиссариаты</t>
  </si>
  <si>
    <t>Осуществление отдельных областных государственных полномочий в сфере водоснабжения и водоотведения</t>
  </si>
  <si>
    <t>Учреждения культуры</t>
  </si>
  <si>
    <t>Виды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</si>
  <si>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</si>
  <si>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</si>
  <si>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500</t>
  </si>
  <si>
    <t>540</t>
  </si>
  <si>
    <t>58,6</t>
  </si>
  <si>
    <t>от 29 июля 2022 г №125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</si>
</sst>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_-* #,##0.0_р_._-;\-* #,##0.0_р_._-;_-* &quot;-&quot;??_р_._-;_-@_-"/>
    <numFmt numFmtId="195" formatCode="_-* #,##0.0_р_._-;\-* #,##0.0_р_._-;_-* &quot;-&quot;?_р_._-;_-@_-"/>
    <numFmt numFmtId="196" formatCode="[$-FC19]d\ mmmm\ yyyy\ &quot;г.&quot;"/>
    <numFmt numFmtId="197" formatCode="0.000"/>
    <numFmt numFmtId="198" formatCode="0.0000"/>
    <numFmt numFmtId="199" formatCode="0.00000"/>
    <numFmt numFmtId="200" formatCode="#,##0.000"/>
    <numFmt numFmtId="201" formatCode="_-* #,##0_р_._-;\-* #,##0_р_._-;_-* &quot;-&quot;??_р_._-;_-@_-"/>
    <numFmt numFmtId="202" formatCode="_-* #,##0.0\ _₽_-;\-* #,##0.0\ _₽_-;_-* &quot;-&quot;?\ _₽_-;_-@_-"/>
    <numFmt numFmtId="203" formatCode="#,##0.0000"/>
    <numFmt numFmtId="204" formatCode="#,##0.00000"/>
    <numFmt numFmtId="205" formatCode="0.0000E+00"/>
    <numFmt numFmtId="206" formatCode="0.000E+00"/>
    <numFmt numFmtId="207" formatCode="0.0E+00"/>
    <numFmt numFmtId="208" formatCode="0E+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9" applyNumberFormat="0" applyFill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justify" wrapText="1"/>
    </xf>
    <xf numFmtId="49" fontId="9" fillId="0" borderId="12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/>
    </xf>
    <xf numFmtId="192" fontId="9" fillId="0" borderId="12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92" fontId="0" fillId="0" borderId="0" xfId="0" applyNumberFormat="1" applyAlignment="1">
      <alignment/>
    </xf>
    <xf numFmtId="0" fontId="10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/>
    </xf>
    <xf numFmtId="192" fontId="10" fillId="33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9" fontId="10" fillId="34" borderId="10" xfId="0" applyNumberFormat="1" applyFont="1" applyFill="1" applyBorder="1" applyAlignment="1">
      <alignment horizontal="center"/>
    </xf>
    <xf numFmtId="192" fontId="10" fillId="34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/>
    </xf>
    <xf numFmtId="192" fontId="10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10" fillId="33" borderId="10" xfId="0" applyNumberFormat="1" applyFont="1" applyFill="1" applyBorder="1" applyAlignment="1">
      <alignment/>
    </xf>
    <xf numFmtId="192" fontId="11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left" wrapText="1"/>
    </xf>
    <xf numFmtId="49" fontId="10" fillId="35" borderId="10" xfId="0" applyNumberFormat="1" applyFont="1" applyFill="1" applyBorder="1" applyAlignment="1">
      <alignment horizontal="center" wrapText="1"/>
    </xf>
    <xf numFmtId="49" fontId="11" fillId="35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/>
    </xf>
    <xf numFmtId="49" fontId="7" fillId="35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0" fillId="36" borderId="10" xfId="0" applyFont="1" applyFill="1" applyBorder="1" applyAlignment="1">
      <alignment horizontal="left" wrapText="1"/>
    </xf>
    <xf numFmtId="49" fontId="10" fillId="36" borderId="10" xfId="0" applyNumberFormat="1" applyFont="1" applyFill="1" applyBorder="1" applyAlignment="1">
      <alignment horizontal="center" wrapText="1"/>
    </xf>
    <xf numFmtId="194" fontId="10" fillId="36" borderId="10" xfId="71" applyNumberFormat="1" applyFont="1" applyFill="1" applyBorder="1" applyAlignment="1">
      <alignment horizontal="right" wrapText="1"/>
    </xf>
    <xf numFmtId="49" fontId="11" fillId="0" borderId="10" xfId="61" applyNumberFormat="1" applyFont="1" applyFill="1" applyBorder="1" applyAlignment="1">
      <alignment horizontal="center" wrapText="1"/>
      <protection/>
    </xf>
    <xf numFmtId="4" fontId="3" fillId="0" borderId="0" xfId="58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wrapText="1"/>
    </xf>
    <xf numFmtId="49" fontId="9" fillId="36" borderId="10" xfId="0" applyNumberFormat="1" applyFont="1" applyFill="1" applyBorder="1" applyAlignment="1">
      <alignment horizontal="center"/>
    </xf>
    <xf numFmtId="0" fontId="9" fillId="36" borderId="10" xfId="0" applyFont="1" applyFill="1" applyBorder="1" applyAlignment="1">
      <alignment vertical="center" wrapText="1"/>
    </xf>
    <xf numFmtId="192" fontId="10" fillId="35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right" wrapText="1"/>
    </xf>
    <xf numFmtId="194" fontId="10" fillId="0" borderId="10" xfId="71" applyNumberFormat="1" applyFont="1" applyFill="1" applyBorder="1" applyAlignment="1">
      <alignment horizontal="right" wrapText="1"/>
    </xf>
    <xf numFmtId="194" fontId="11" fillId="0" borderId="10" xfId="71" applyNumberFormat="1" applyFont="1" applyFill="1" applyBorder="1" applyAlignment="1">
      <alignment horizontal="right" wrapText="1"/>
    </xf>
    <xf numFmtId="194" fontId="11" fillId="35" borderId="10" xfId="71" applyNumberFormat="1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wrapText="1"/>
    </xf>
    <xf numFmtId="194" fontId="9" fillId="36" borderId="10" xfId="71" applyNumberFormat="1" applyFont="1" applyFill="1" applyBorder="1" applyAlignment="1">
      <alignment horizontal="right" wrapText="1"/>
    </xf>
    <xf numFmtId="49" fontId="11" fillId="35" borderId="10" xfId="61" applyNumberFormat="1" applyFont="1" applyFill="1" applyBorder="1" applyAlignment="1">
      <alignment horizontal="center" wrapText="1"/>
      <protection/>
    </xf>
    <xf numFmtId="49" fontId="9" fillId="0" borderId="14" xfId="0" applyNumberFormat="1" applyFont="1" applyBorder="1" applyAlignment="1" applyProtection="1">
      <alignment horizontal="left" vertical="center" wrapText="1"/>
      <protection/>
    </xf>
    <xf numFmtId="49" fontId="7" fillId="0" borderId="14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 vertical="justify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left" vertical="justify" wrapText="1"/>
      <protection locked="0"/>
    </xf>
    <xf numFmtId="49" fontId="9" fillId="34" borderId="10" xfId="0" applyNumberFormat="1" applyFont="1" applyFill="1" applyBorder="1" applyAlignment="1" applyProtection="1">
      <alignment horizontal="center" wrapText="1"/>
      <protection locked="0"/>
    </xf>
    <xf numFmtId="49" fontId="9" fillId="34" borderId="10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left" wrapText="1"/>
      <protection locked="0"/>
    </xf>
    <xf numFmtId="49" fontId="9" fillId="35" borderId="10" xfId="0" applyNumberFormat="1" applyFont="1" applyFill="1" applyBorder="1" applyAlignment="1" applyProtection="1">
      <alignment horizontal="center" wrapText="1"/>
      <protection locked="0"/>
    </xf>
    <xf numFmtId="2" fontId="9" fillId="34" borderId="10" xfId="0" applyNumberFormat="1" applyFont="1" applyFill="1" applyBorder="1" applyAlignment="1" applyProtection="1">
      <alignment horizontal="right"/>
      <protection locked="0"/>
    </xf>
    <xf numFmtId="0" fontId="10" fillId="35" borderId="10" xfId="0" applyFont="1" applyFill="1" applyBorder="1" applyAlignment="1">
      <alignment horizontal="center" wrapText="1"/>
    </xf>
    <xf numFmtId="49" fontId="10" fillId="0" borderId="10" xfId="61" applyNumberFormat="1" applyFont="1" applyFill="1" applyBorder="1" applyAlignment="1">
      <alignment horizontal="center" wrapText="1"/>
      <protection/>
    </xf>
    <xf numFmtId="49" fontId="10" fillId="35" borderId="10" xfId="61" applyNumberFormat="1" applyFont="1" applyFill="1" applyBorder="1" applyAlignment="1">
      <alignment horizontal="center" wrapText="1"/>
      <protection/>
    </xf>
    <xf numFmtId="49" fontId="10" fillId="35" borderId="10" xfId="0" applyNumberFormat="1" applyFont="1" applyFill="1" applyBorder="1" applyAlignment="1">
      <alignment horizontal="center"/>
    </xf>
    <xf numFmtId="0" fontId="7" fillId="0" borderId="0" xfId="57" applyFont="1" applyAlignment="1">
      <alignment horizontal="left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15" fillId="0" borderId="0" xfId="58" applyFont="1" applyFill="1" applyAlignment="1" applyProtection="1">
      <alignment horizontal="left" vertical="center" wrapText="1"/>
      <protection locked="0"/>
    </xf>
    <xf numFmtId="0" fontId="15" fillId="0" borderId="0" xfId="58" applyFont="1" applyFill="1" applyAlignment="1" applyProtection="1">
      <alignment horizontal="center" vertical="center" wrapText="1"/>
      <protection locked="0"/>
    </xf>
    <xf numFmtId="0" fontId="9" fillId="0" borderId="10" xfId="58" applyFont="1" applyFill="1" applyBorder="1" applyAlignment="1" applyProtection="1">
      <alignment horizontal="center" vertical="center" wrapText="1"/>
      <protection locked="0"/>
    </xf>
    <xf numFmtId="0" fontId="7" fillId="0" borderId="10" xfId="58" applyFont="1" applyFill="1" applyBorder="1" applyAlignment="1">
      <alignment horizontal="left" vertical="center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wrapText="1"/>
    </xf>
    <xf numFmtId="49" fontId="17" fillId="0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49" fontId="17" fillId="0" borderId="11" xfId="58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Alignment="1" applyProtection="1">
      <alignment/>
      <protection locked="0"/>
    </xf>
    <xf numFmtId="0" fontId="16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6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Alignment="1">
      <alignment vertical="justify"/>
    </xf>
    <xf numFmtId="49" fontId="7" fillId="0" borderId="0" xfId="0" applyNumberFormat="1" applyFont="1" applyFill="1" applyAlignment="1">
      <alignment/>
    </xf>
    <xf numFmtId="0" fontId="7" fillId="0" borderId="10" xfId="0" applyFont="1" applyFill="1" applyBorder="1" applyAlignment="1" applyProtection="1">
      <alignment vertical="justify" wrapText="1"/>
      <protection locked="0"/>
    </xf>
    <xf numFmtId="0" fontId="7" fillId="35" borderId="10" xfId="61" applyFont="1" applyFill="1" applyBorder="1" applyAlignment="1">
      <alignment horizontal="left" wrapText="1"/>
      <protection/>
    </xf>
    <xf numFmtId="0" fontId="7" fillId="0" borderId="0" xfId="58" applyFont="1" applyFill="1" applyAlignment="1">
      <alignment vertical="center" wrapText="1"/>
      <protection/>
    </xf>
    <xf numFmtId="194" fontId="9" fillId="35" borderId="10" xfId="71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wrapText="1"/>
    </xf>
    <xf numFmtId="194" fontId="10" fillId="35" borderId="10" xfId="71" applyNumberFormat="1" applyFont="1" applyFill="1" applyBorder="1" applyAlignment="1">
      <alignment horizontal="right" wrapText="1"/>
    </xf>
    <xf numFmtId="192" fontId="10" fillId="35" borderId="10" xfId="0" applyNumberFormat="1" applyFont="1" applyFill="1" applyBorder="1" applyAlignment="1">
      <alignment wrapText="1"/>
    </xf>
    <xf numFmtId="0" fontId="3" fillId="0" borderId="0" xfId="57" applyBorder="1">
      <alignment/>
      <protection/>
    </xf>
    <xf numFmtId="0" fontId="6" fillId="0" borderId="0" xfId="58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193" fontId="11" fillId="35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92" fontId="10" fillId="37" borderId="10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 horizontal="center" wrapText="1"/>
    </xf>
    <xf numFmtId="0" fontId="9" fillId="38" borderId="10" xfId="0" applyFont="1" applyFill="1" applyBorder="1" applyAlignment="1">
      <alignment wrapText="1"/>
    </xf>
    <xf numFmtId="49" fontId="9" fillId="38" borderId="10" xfId="0" applyNumberFormat="1" applyFont="1" applyFill="1" applyBorder="1" applyAlignment="1">
      <alignment horizontal="center"/>
    </xf>
    <xf numFmtId="194" fontId="10" fillId="38" borderId="10" xfId="71" applyNumberFormat="1" applyFont="1" applyFill="1" applyBorder="1" applyAlignment="1">
      <alignment horizontal="right" wrapText="1"/>
    </xf>
    <xf numFmtId="0" fontId="24" fillId="38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 applyProtection="1">
      <alignment horizontal="center" wrapText="1"/>
      <protection locked="0"/>
    </xf>
    <xf numFmtId="49" fontId="9" fillId="38" borderId="10" xfId="0" applyNumberFormat="1" applyFont="1" applyFill="1" applyBorder="1" applyAlignment="1" applyProtection="1">
      <alignment horizontal="right" wrapText="1"/>
      <protection locked="0"/>
    </xf>
    <xf numFmtId="193" fontId="0" fillId="0" borderId="0" xfId="0" applyNumberFormat="1" applyAlignment="1">
      <alignment vertical="center"/>
    </xf>
    <xf numFmtId="193" fontId="9" fillId="39" borderId="10" xfId="0" applyNumberFormat="1" applyFont="1" applyFill="1" applyBorder="1" applyAlignment="1">
      <alignment/>
    </xf>
    <xf numFmtId="193" fontId="9" fillId="38" borderId="10" xfId="0" applyNumberFormat="1" applyFont="1" applyFill="1" applyBorder="1" applyAlignment="1">
      <alignment/>
    </xf>
    <xf numFmtId="0" fontId="7" fillId="39" borderId="10" xfId="0" applyFont="1" applyFill="1" applyBorder="1" applyAlignment="1">
      <alignment wrapText="1"/>
    </xf>
    <xf numFmtId="49" fontId="10" fillId="39" borderId="10" xfId="0" applyNumberFormat="1" applyFont="1" applyFill="1" applyBorder="1" applyAlignment="1">
      <alignment horizontal="center" wrapText="1"/>
    </xf>
    <xf numFmtId="0" fontId="9" fillId="37" borderId="10" xfId="0" applyFont="1" applyFill="1" applyBorder="1" applyAlignment="1">
      <alignment wrapText="1"/>
    </xf>
    <xf numFmtId="192" fontId="22" fillId="39" borderId="10" xfId="58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9" fillId="38" borderId="10" xfId="0" applyFont="1" applyFill="1" applyBorder="1" applyAlignment="1">
      <alignment/>
    </xf>
    <xf numFmtId="0" fontId="9" fillId="38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right" wrapText="1"/>
      <protection locked="0"/>
    </xf>
    <xf numFmtId="193" fontId="10" fillId="35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/>
    </xf>
    <xf numFmtId="0" fontId="7" fillId="39" borderId="10" xfId="0" applyFont="1" applyFill="1" applyBorder="1" applyAlignment="1" applyProtection="1">
      <alignment horizontal="left" vertical="justify" wrapText="1"/>
      <protection locked="0"/>
    </xf>
    <xf numFmtId="49" fontId="7" fillId="39" borderId="10" xfId="0" applyNumberFormat="1" applyFont="1" applyFill="1" applyBorder="1" applyAlignment="1">
      <alignment horizontal="center"/>
    </xf>
    <xf numFmtId="192" fontId="7" fillId="39" borderId="10" xfId="0" applyNumberFormat="1" applyFont="1" applyFill="1" applyBorder="1" applyAlignment="1">
      <alignment/>
    </xf>
    <xf numFmtId="193" fontId="7" fillId="39" borderId="10" xfId="0" applyNumberFormat="1" applyFont="1" applyFill="1" applyBorder="1" applyAlignment="1">
      <alignment/>
    </xf>
    <xf numFmtId="49" fontId="10" fillId="38" borderId="14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10" xfId="61" applyFont="1" applyFill="1" applyBorder="1" applyAlignment="1">
      <alignment horizontal="left" wrapText="1"/>
      <protection/>
    </xf>
    <xf numFmtId="49" fontId="10" fillId="37" borderId="10" xfId="0" applyNumberFormat="1" applyFont="1" applyFill="1" applyBorder="1" applyAlignment="1">
      <alignment horizontal="center" wrapText="1"/>
    </xf>
    <xf numFmtId="193" fontId="9" fillId="37" borderId="10" xfId="0" applyNumberFormat="1" applyFont="1" applyFill="1" applyBorder="1" applyAlignment="1">
      <alignment horizontal="right"/>
    </xf>
    <xf numFmtId="193" fontId="10" fillId="38" borderId="10" xfId="0" applyNumberFormat="1" applyFont="1" applyFill="1" applyBorder="1" applyAlignment="1">
      <alignment horizontal="right" wrapText="1"/>
    </xf>
    <xf numFmtId="2" fontId="9" fillId="38" borderId="10" xfId="0" applyNumberFormat="1" applyFont="1" applyFill="1" applyBorder="1" applyAlignment="1">
      <alignment horizontal="right"/>
    </xf>
    <xf numFmtId="0" fontId="25" fillId="38" borderId="10" xfId="0" applyFont="1" applyFill="1" applyBorder="1" applyAlignment="1" applyProtection="1">
      <alignment horizontal="left" vertical="justify" wrapText="1"/>
      <protection locked="0"/>
    </xf>
    <xf numFmtId="49" fontId="9" fillId="37" borderId="10" xfId="0" applyNumberFormat="1" applyFont="1" applyFill="1" applyBorder="1" applyAlignment="1" applyProtection="1">
      <alignment horizontal="center" wrapText="1"/>
      <protection locked="0"/>
    </xf>
    <xf numFmtId="0" fontId="9" fillId="37" borderId="10" xfId="0" applyFont="1" applyFill="1" applyBorder="1" applyAlignment="1">
      <alignment horizontal="center"/>
    </xf>
    <xf numFmtId="0" fontId="24" fillId="37" borderId="10" xfId="0" applyFont="1" applyFill="1" applyBorder="1" applyAlignment="1" applyProtection="1">
      <alignment horizontal="left" vertical="justify" wrapText="1"/>
      <protection locked="0"/>
    </xf>
    <xf numFmtId="49" fontId="17" fillId="37" borderId="10" xfId="0" applyNumberFormat="1" applyFont="1" applyFill="1" applyBorder="1" applyAlignment="1" applyProtection="1">
      <alignment horizontal="center" wrapText="1"/>
      <protection locked="0"/>
    </xf>
    <xf numFmtId="49" fontId="17" fillId="37" borderId="10" xfId="0" applyNumberFormat="1" applyFont="1" applyFill="1" applyBorder="1" applyAlignment="1" applyProtection="1">
      <alignment horizontal="right" wrapText="1"/>
      <protection locked="0"/>
    </xf>
    <xf numFmtId="49" fontId="11" fillId="37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 wrapText="1"/>
      <protection/>
    </xf>
    <xf numFmtId="49" fontId="7" fillId="35" borderId="10" xfId="61" applyNumberFormat="1" applyFont="1" applyFill="1" applyBorder="1" applyAlignment="1">
      <alignment horizontal="center" wrapText="1"/>
      <protection/>
    </xf>
    <xf numFmtId="0" fontId="7" fillId="39" borderId="10" xfId="0" applyFont="1" applyFill="1" applyBorder="1" applyAlignment="1">
      <alignment horizontal="center"/>
    </xf>
    <xf numFmtId="49" fontId="7" fillId="39" borderId="10" xfId="0" applyNumberFormat="1" applyFont="1" applyFill="1" applyBorder="1" applyAlignment="1" applyProtection="1">
      <alignment horizontal="center" wrapText="1"/>
      <protection locked="0"/>
    </xf>
    <xf numFmtId="49" fontId="11" fillId="39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 applyProtection="1">
      <alignment horizontal="left" vertical="justify" wrapText="1"/>
      <protection locked="0"/>
    </xf>
    <xf numFmtId="49" fontId="10" fillId="40" borderId="10" xfId="61" applyNumberFormat="1" applyFont="1" applyFill="1" applyBorder="1" applyAlignment="1">
      <alignment horizontal="center" wrapText="1"/>
      <protection/>
    </xf>
    <xf numFmtId="49" fontId="10" fillId="40" borderId="10" xfId="0" applyNumberFormat="1" applyFont="1" applyFill="1" applyBorder="1" applyAlignment="1">
      <alignment horizontal="center" wrapText="1"/>
    </xf>
    <xf numFmtId="0" fontId="9" fillId="0" borderId="10" xfId="61" applyFont="1" applyFill="1" applyBorder="1" applyAlignment="1">
      <alignment horizontal="left" wrapText="1"/>
      <protection/>
    </xf>
    <xf numFmtId="0" fontId="9" fillId="41" borderId="10" xfId="0" applyFont="1" applyFill="1" applyBorder="1" applyAlignment="1">
      <alignment wrapText="1"/>
    </xf>
    <xf numFmtId="49" fontId="11" fillId="41" borderId="10" xfId="0" applyNumberFormat="1" applyFont="1" applyFill="1" applyBorder="1" applyAlignment="1">
      <alignment horizontal="center" wrapText="1"/>
    </xf>
    <xf numFmtId="49" fontId="9" fillId="41" borderId="10" xfId="0" applyNumberFormat="1" applyFont="1" applyFill="1" applyBorder="1" applyAlignment="1">
      <alignment horizontal="center"/>
    </xf>
    <xf numFmtId="194" fontId="10" fillId="41" borderId="10" xfId="71" applyNumberFormat="1" applyFont="1" applyFill="1" applyBorder="1" applyAlignment="1">
      <alignment horizontal="right" wrapText="1"/>
    </xf>
    <xf numFmtId="49" fontId="10" fillId="41" borderId="10" xfId="0" applyNumberFormat="1" applyFont="1" applyFill="1" applyBorder="1" applyAlignment="1">
      <alignment horizontal="center" wrapText="1"/>
    </xf>
    <xf numFmtId="0" fontId="10" fillId="41" borderId="10" xfId="0" applyFont="1" applyFill="1" applyBorder="1" applyAlignment="1">
      <alignment horizontal="left" wrapText="1"/>
    </xf>
    <xf numFmtId="0" fontId="9" fillId="41" borderId="10" xfId="0" applyFont="1" applyFill="1" applyBorder="1" applyAlignment="1" applyProtection="1">
      <alignment horizontal="left" vertical="justify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0" fontId="11" fillId="0" borderId="10" xfId="61" applyFont="1" applyFill="1" applyBorder="1" applyAlignment="1">
      <alignment horizontal="left" wrapText="1"/>
      <protection/>
    </xf>
    <xf numFmtId="193" fontId="11" fillId="35" borderId="10" xfId="0" applyNumberFormat="1" applyFont="1" applyFill="1" applyBorder="1" applyAlignment="1">
      <alignment horizontal="right" wrapText="1"/>
    </xf>
    <xf numFmtId="0" fontId="9" fillId="38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 applyProtection="1">
      <alignment vertical="justify" wrapText="1"/>
      <protection locked="0"/>
    </xf>
    <xf numFmtId="0" fontId="9" fillId="41" borderId="10" xfId="0" applyFont="1" applyFill="1" applyBorder="1" applyAlignment="1">
      <alignment/>
    </xf>
    <xf numFmtId="0" fontId="9" fillId="41" borderId="10" xfId="0" applyFont="1" applyFill="1" applyBorder="1" applyAlignment="1">
      <alignment horizontal="center"/>
    </xf>
    <xf numFmtId="49" fontId="9" fillId="41" borderId="10" xfId="0" applyNumberFormat="1" applyFont="1" applyFill="1" applyBorder="1" applyAlignment="1" applyProtection="1">
      <alignment horizontal="center" wrapText="1"/>
      <protection locked="0"/>
    </xf>
    <xf numFmtId="49" fontId="9" fillId="0" borderId="10" xfId="61" applyNumberFormat="1" applyFont="1" applyFill="1" applyBorder="1" applyAlignment="1">
      <alignment horizontal="center" wrapText="1"/>
      <protection/>
    </xf>
    <xf numFmtId="49" fontId="9" fillId="41" borderId="10" xfId="61" applyNumberFormat="1" applyFont="1" applyFill="1" applyBorder="1" applyAlignment="1">
      <alignment horizontal="center" wrapText="1"/>
      <protection/>
    </xf>
    <xf numFmtId="49" fontId="9" fillId="35" borderId="10" xfId="61" applyNumberFormat="1" applyFont="1" applyFill="1" applyBorder="1" applyAlignment="1">
      <alignment horizontal="center" wrapText="1"/>
      <protection/>
    </xf>
    <xf numFmtId="49" fontId="9" fillId="39" borderId="10" xfId="61" applyNumberFormat="1" applyFont="1" applyFill="1" applyBorder="1" applyAlignment="1">
      <alignment horizontal="center" wrapText="1"/>
      <protection/>
    </xf>
    <xf numFmtId="0" fontId="7" fillId="41" borderId="10" xfId="0" applyFont="1" applyFill="1" applyBorder="1" applyAlignment="1" applyProtection="1">
      <alignment horizontal="left" vertical="justify" wrapText="1"/>
      <protection locked="0"/>
    </xf>
    <xf numFmtId="49" fontId="7" fillId="41" borderId="10" xfId="0" applyNumberFormat="1" applyFont="1" applyFill="1" applyBorder="1" applyAlignment="1" applyProtection="1">
      <alignment horizontal="center" wrapText="1"/>
      <protection locked="0"/>
    </xf>
    <xf numFmtId="2" fontId="7" fillId="41" borderId="10" xfId="0" applyNumberFormat="1" applyFont="1" applyFill="1" applyBorder="1" applyAlignment="1" applyProtection="1">
      <alignment horizontal="right" wrapText="1"/>
      <protection locked="0"/>
    </xf>
    <xf numFmtId="193" fontId="7" fillId="39" borderId="10" xfId="0" applyNumberFormat="1" applyFont="1" applyFill="1" applyBorder="1" applyAlignment="1">
      <alignment horizontal="right"/>
    </xf>
    <xf numFmtId="0" fontId="7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193" fontId="9" fillId="41" borderId="10" xfId="0" applyNumberFormat="1" applyFont="1" applyFill="1" applyBorder="1" applyAlignment="1">
      <alignment horizontal="right"/>
    </xf>
    <xf numFmtId="49" fontId="9" fillId="41" borderId="10" xfId="0" applyNumberFormat="1" applyFont="1" applyFill="1" applyBorder="1" applyAlignment="1" applyProtection="1">
      <alignment horizontal="right" wrapText="1"/>
      <protection locked="0"/>
    </xf>
    <xf numFmtId="2" fontId="17" fillId="38" borderId="10" xfId="0" applyNumberFormat="1" applyFont="1" applyFill="1" applyBorder="1" applyAlignment="1" applyProtection="1">
      <alignment horizontal="right" wrapText="1"/>
      <protection locked="0"/>
    </xf>
    <xf numFmtId="2" fontId="17" fillId="41" borderId="10" xfId="0" applyNumberFormat="1" applyFont="1" applyFill="1" applyBorder="1" applyAlignment="1" applyProtection="1">
      <alignment horizontal="right" wrapText="1"/>
      <protection locked="0"/>
    </xf>
    <xf numFmtId="49" fontId="9" fillId="38" borderId="10" xfId="0" applyNumberFormat="1" applyFont="1" applyFill="1" applyBorder="1" applyAlignment="1">
      <alignment horizontal="center" wrapText="1"/>
    </xf>
    <xf numFmtId="194" fontId="9" fillId="38" borderId="10" xfId="71" applyNumberFormat="1" applyFont="1" applyFill="1" applyBorder="1" applyAlignment="1">
      <alignment horizontal="right" wrapText="1"/>
    </xf>
    <xf numFmtId="49" fontId="10" fillId="38" borderId="10" xfId="61" applyNumberFormat="1" applyFont="1" applyFill="1" applyBorder="1" applyAlignment="1">
      <alignment horizontal="center" wrapText="1"/>
      <protection/>
    </xf>
    <xf numFmtId="0" fontId="7" fillId="0" borderId="0" xfId="0" applyFont="1" applyFill="1" applyAlignment="1">
      <alignment/>
    </xf>
    <xf numFmtId="0" fontId="14" fillId="0" borderId="10" xfId="0" applyFont="1" applyBorder="1" applyAlignment="1">
      <alignment horizontal="center" vertical="center"/>
    </xf>
    <xf numFmtId="192" fontId="14" fillId="39" borderId="10" xfId="58" applyNumberFormat="1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center" wrapText="1"/>
      <protection/>
    </xf>
    <xf numFmtId="0" fontId="0" fillId="38" borderId="10" xfId="0" applyFill="1" applyBorder="1" applyAlignment="1">
      <alignment/>
    </xf>
    <xf numFmtId="193" fontId="0" fillId="38" borderId="10" xfId="0" applyNumberFormat="1" applyFill="1" applyBorder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0" borderId="0" xfId="58" applyFont="1" applyFill="1" applyAlignment="1">
      <alignment horizontal="left" vertical="center" wrapText="1"/>
      <protection/>
    </xf>
    <xf numFmtId="192" fontId="26" fillId="0" borderId="0" xfId="0" applyNumberFormat="1" applyFont="1" applyAlignment="1">
      <alignment horizontal="center"/>
    </xf>
    <xf numFmtId="0" fontId="9" fillId="38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97" fontId="0" fillId="0" borderId="0" xfId="0" applyNumberFormat="1" applyAlignment="1">
      <alignment/>
    </xf>
    <xf numFmtId="49" fontId="9" fillId="38" borderId="10" xfId="0" applyNumberFormat="1" applyFont="1" applyFill="1" applyBorder="1" applyAlignment="1" applyProtection="1">
      <alignment horizontal="left" vertical="center" wrapText="1"/>
      <protection/>
    </xf>
    <xf numFmtId="0" fontId="26" fillId="38" borderId="10" xfId="0" applyFont="1" applyFill="1" applyBorder="1" applyAlignment="1">
      <alignment/>
    </xf>
    <xf numFmtId="193" fontId="7" fillId="0" borderId="10" xfId="0" applyNumberFormat="1" applyFont="1" applyBorder="1" applyAlignment="1">
      <alignment/>
    </xf>
    <xf numFmtId="194" fontId="11" fillId="0" borderId="10" xfId="71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197" fontId="0" fillId="0" borderId="0" xfId="0" applyNumberFormat="1" applyAlignment="1">
      <alignment vertical="center"/>
    </xf>
    <xf numFmtId="192" fontId="17" fillId="0" borderId="10" xfId="58" applyNumberFormat="1" applyFont="1" applyFill="1" applyBorder="1" applyAlignment="1">
      <alignment horizontal="center" vertical="center" wrapText="1"/>
      <protection/>
    </xf>
    <xf numFmtId="192" fontId="13" fillId="39" borderId="10" xfId="58" applyNumberFormat="1" applyFont="1" applyFill="1" applyBorder="1" applyAlignment="1">
      <alignment horizontal="center" vertical="center" wrapText="1"/>
      <protection/>
    </xf>
    <xf numFmtId="192" fontId="17" fillId="39" borderId="10" xfId="58" applyNumberFormat="1" applyFont="1" applyFill="1" applyBorder="1" applyAlignment="1">
      <alignment horizontal="center" vertical="center" wrapText="1"/>
      <protection/>
    </xf>
    <xf numFmtId="192" fontId="13" fillId="0" borderId="10" xfId="58" applyNumberFormat="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horizontal="justify" wrapText="1"/>
    </xf>
    <xf numFmtId="49" fontId="10" fillId="37" borderId="10" xfId="61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justify"/>
    </xf>
    <xf numFmtId="2" fontId="10" fillId="38" borderId="10" xfId="0" applyNumberFormat="1" applyFont="1" applyFill="1" applyBorder="1" applyAlignment="1">
      <alignment horizontal="right" wrapText="1"/>
    </xf>
    <xf numFmtId="192" fontId="9" fillId="41" borderId="10" xfId="0" applyNumberFormat="1" applyFont="1" applyFill="1" applyBorder="1" applyAlignment="1">
      <alignment/>
    </xf>
    <xf numFmtId="0" fontId="25" fillId="41" borderId="10" xfId="0" applyFont="1" applyFill="1" applyBorder="1" applyAlignment="1" applyProtection="1">
      <alignment horizontal="left" vertical="justify" wrapText="1"/>
      <protection locked="0"/>
    </xf>
    <xf numFmtId="49" fontId="10" fillId="41" borderId="10" xfId="0" applyNumberFormat="1" applyFont="1" applyFill="1" applyBorder="1" applyAlignment="1">
      <alignment/>
    </xf>
    <xf numFmtId="0" fontId="9" fillId="41" borderId="10" xfId="0" applyFont="1" applyFill="1" applyBorder="1" applyAlignment="1">
      <alignment vertical="center" wrapText="1"/>
    </xf>
    <xf numFmtId="0" fontId="7" fillId="39" borderId="10" xfId="54" applyFont="1" applyFill="1" applyBorder="1" applyAlignment="1">
      <alignment horizontal="justify" vertical="top" wrapText="1"/>
      <protection/>
    </xf>
    <xf numFmtId="49" fontId="11" fillId="39" borderId="15" xfId="0" applyNumberFormat="1" applyFont="1" applyFill="1" applyBorder="1" applyAlignment="1">
      <alignment horizontal="center" wrapText="1"/>
    </xf>
    <xf numFmtId="193" fontId="9" fillId="39" borderId="10" xfId="0" applyNumberFormat="1" applyFont="1" applyFill="1" applyBorder="1" applyAlignment="1">
      <alignment horizontal="right"/>
    </xf>
    <xf numFmtId="49" fontId="9" fillId="37" borderId="10" xfId="0" applyNumberFormat="1" applyFont="1" applyFill="1" applyBorder="1" applyAlignment="1" applyProtection="1">
      <alignment horizontal="left" vertical="center" wrapText="1"/>
      <protection/>
    </xf>
    <xf numFmtId="193" fontId="9" fillId="37" borderId="10" xfId="0" applyNumberFormat="1" applyFont="1" applyFill="1" applyBorder="1" applyAlignment="1">
      <alignment/>
    </xf>
    <xf numFmtId="193" fontId="9" fillId="0" borderId="10" xfId="0" applyNumberFormat="1" applyFont="1" applyBorder="1" applyAlignment="1">
      <alignment wrapText="1"/>
    </xf>
    <xf numFmtId="193" fontId="7" fillId="0" borderId="10" xfId="0" applyNumberFormat="1" applyFont="1" applyBorder="1" applyAlignment="1">
      <alignment wrapText="1"/>
    </xf>
    <xf numFmtId="49" fontId="9" fillId="38" borderId="10" xfId="61" applyNumberFormat="1" applyFont="1" applyFill="1" applyBorder="1" applyAlignment="1">
      <alignment horizontal="center" wrapText="1"/>
      <protection/>
    </xf>
    <xf numFmtId="0" fontId="9" fillId="38" borderId="10" xfId="0" applyFont="1" applyFill="1" applyBorder="1" applyAlignment="1">
      <alignment horizontal="left" wrapText="1"/>
    </xf>
    <xf numFmtId="0" fontId="7" fillId="0" borderId="0" xfId="58" applyFont="1" applyFill="1" applyBorder="1" applyAlignment="1">
      <alignment horizontal="left" vertical="center" wrapText="1"/>
      <protection/>
    </xf>
    <xf numFmtId="49" fontId="13" fillId="0" borderId="0" xfId="58" applyNumberFormat="1" applyFont="1" applyFill="1" applyBorder="1" applyAlignment="1">
      <alignment horizontal="center" vertical="center" wrapText="1"/>
      <protection/>
    </xf>
    <xf numFmtId="49" fontId="9" fillId="38" borderId="10" xfId="0" applyNumberFormat="1" applyFont="1" applyFill="1" applyBorder="1" applyAlignment="1">
      <alignment horizontal="left" vertical="center" wrapText="1"/>
    </xf>
    <xf numFmtId="49" fontId="0" fillId="38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11" fillId="38" borderId="10" xfId="61" applyNumberFormat="1" applyFont="1" applyFill="1" applyBorder="1" applyAlignment="1">
      <alignment horizontal="center" wrapText="1"/>
      <protection/>
    </xf>
    <xf numFmtId="49" fontId="26" fillId="38" borderId="10" xfId="0" applyNumberFormat="1" applyFont="1" applyFill="1" applyBorder="1" applyAlignment="1">
      <alignment/>
    </xf>
    <xf numFmtId="49" fontId="11" fillId="35" borderId="12" xfId="0" applyNumberFormat="1" applyFont="1" applyFill="1" applyBorder="1" applyAlignment="1">
      <alignment wrapText="1"/>
    </xf>
    <xf numFmtId="193" fontId="0" fillId="0" borderId="10" xfId="0" applyNumberFormat="1" applyFont="1" applyBorder="1" applyAlignment="1">
      <alignment horizontal="right"/>
    </xf>
    <xf numFmtId="193" fontId="26" fillId="38" borderId="10" xfId="0" applyNumberFormat="1" applyFont="1" applyFill="1" applyBorder="1" applyAlignment="1">
      <alignment horizontal="right"/>
    </xf>
    <xf numFmtId="193" fontId="0" fillId="38" borderId="10" xfId="0" applyNumberFormat="1" applyFill="1" applyBorder="1" applyAlignment="1">
      <alignment horizontal="right"/>
    </xf>
    <xf numFmtId="194" fontId="10" fillId="37" borderId="10" xfId="71" applyNumberFormat="1" applyFont="1" applyFill="1" applyBorder="1" applyAlignment="1">
      <alignment horizontal="right" wrapText="1"/>
    </xf>
    <xf numFmtId="0" fontId="10" fillId="37" borderId="10" xfId="0" applyFont="1" applyFill="1" applyBorder="1" applyAlignment="1">
      <alignment horizontal="left" wrapText="1"/>
    </xf>
    <xf numFmtId="49" fontId="11" fillId="39" borderId="10" xfId="61" applyNumberFormat="1" applyFont="1" applyFill="1" applyBorder="1" applyAlignment="1">
      <alignment horizontal="center" wrapText="1"/>
      <protection/>
    </xf>
    <xf numFmtId="49" fontId="10" fillId="39" borderId="10" xfId="61" applyNumberFormat="1" applyFont="1" applyFill="1" applyBorder="1" applyAlignment="1">
      <alignment horizontal="center" wrapText="1"/>
      <protection/>
    </xf>
    <xf numFmtId="49" fontId="9" fillId="0" borderId="10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193" fontId="7" fillId="37" borderId="10" xfId="0" applyNumberFormat="1" applyFont="1" applyFill="1" applyBorder="1" applyAlignment="1">
      <alignment/>
    </xf>
    <xf numFmtId="193" fontId="7" fillId="38" borderId="10" xfId="0" applyNumberFormat="1" applyFont="1" applyFill="1" applyBorder="1" applyAlignment="1">
      <alignment/>
    </xf>
    <xf numFmtId="0" fontId="2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192" fontId="9" fillId="0" borderId="10" xfId="0" applyNumberFormat="1" applyFont="1" applyFill="1" applyBorder="1" applyAlignment="1" applyProtection="1">
      <alignment horizontal="center"/>
      <protection/>
    </xf>
    <xf numFmtId="0" fontId="11" fillId="39" borderId="10" xfId="0" applyFont="1" applyFill="1" applyBorder="1" applyAlignment="1">
      <alignment wrapText="1"/>
    </xf>
    <xf numFmtId="192" fontId="7" fillId="0" borderId="10" xfId="0" applyNumberFormat="1" applyFont="1" applyFill="1" applyBorder="1" applyAlignment="1">
      <alignment/>
    </xf>
    <xf numFmtId="192" fontId="7" fillId="35" borderId="10" xfId="0" applyNumberFormat="1" applyFont="1" applyFill="1" applyBorder="1" applyAlignment="1">
      <alignment/>
    </xf>
    <xf numFmtId="192" fontId="9" fillId="35" borderId="10" xfId="0" applyNumberFormat="1" applyFont="1" applyFill="1" applyBorder="1" applyAlignment="1">
      <alignment/>
    </xf>
    <xf numFmtId="192" fontId="9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49" fontId="62" fillId="39" borderId="10" xfId="0" applyNumberFormat="1" applyFont="1" applyFill="1" applyBorder="1" applyAlignment="1" applyProtection="1">
      <alignment horizontal="center" wrapText="1"/>
      <protection locked="0"/>
    </xf>
    <xf numFmtId="0" fontId="62" fillId="39" borderId="10" xfId="0" applyFont="1" applyFill="1" applyBorder="1" applyAlignment="1">
      <alignment horizontal="center"/>
    </xf>
    <xf numFmtId="49" fontId="62" fillId="39" borderId="10" xfId="0" applyNumberFormat="1" applyFont="1" applyFill="1" applyBorder="1" applyAlignment="1">
      <alignment horizontal="center" wrapText="1"/>
    </xf>
    <xf numFmtId="193" fontId="62" fillId="39" borderId="10" xfId="0" applyNumberFormat="1" applyFont="1" applyFill="1" applyBorder="1" applyAlignment="1">
      <alignment horizontal="right"/>
    </xf>
    <xf numFmtId="0" fontId="7" fillId="0" borderId="0" xfId="58" applyFont="1" applyFill="1" applyBorder="1" applyAlignment="1" applyProtection="1">
      <alignment horizontal="center" vertical="center" wrapText="1"/>
      <protection locked="0"/>
    </xf>
    <xf numFmtId="19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9" fontId="7" fillId="0" borderId="11" xfId="59" applyNumberFormat="1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7" fillId="0" borderId="0" xfId="61" applyNumberFormat="1" applyFont="1" applyFill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/>
    </xf>
    <xf numFmtId="0" fontId="9" fillId="39" borderId="10" xfId="0" applyFont="1" applyFill="1" applyBorder="1" applyAlignment="1">
      <alignment wrapText="1"/>
    </xf>
    <xf numFmtId="193" fontId="7" fillId="39" borderId="10" xfId="0" applyNumberFormat="1" applyFont="1" applyFill="1" applyBorder="1" applyAlignment="1">
      <alignment wrapText="1"/>
    </xf>
    <xf numFmtId="0" fontId="7" fillId="39" borderId="10" xfId="0" applyFont="1" applyFill="1" applyBorder="1" applyAlignment="1" applyProtection="1">
      <alignment vertical="justify" wrapText="1"/>
      <protection locked="0"/>
    </xf>
    <xf numFmtId="0" fontId="7" fillId="39" borderId="10" xfId="0" applyFont="1" applyFill="1" applyBorder="1" applyAlignment="1">
      <alignment horizontal="center" wrapText="1"/>
    </xf>
    <xf numFmtId="49" fontId="0" fillId="39" borderId="10" xfId="0" applyNumberFormat="1" applyFont="1" applyFill="1" applyBorder="1" applyAlignment="1">
      <alignment/>
    </xf>
    <xf numFmtId="193" fontId="0" fillId="39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9" fillId="0" borderId="0" xfId="58" applyFont="1" applyFill="1" applyAlignment="1" applyProtection="1">
      <alignment horizontal="center" vertical="center" wrapText="1"/>
      <protection locked="0"/>
    </xf>
    <xf numFmtId="4" fontId="7" fillId="0" borderId="16" xfId="58" applyNumberFormat="1" applyFont="1" applyFill="1" applyBorder="1" applyAlignment="1" applyProtection="1">
      <alignment horizontal="right" vertical="center" wrapText="1"/>
      <protection locked="0"/>
    </xf>
    <xf numFmtId="0" fontId="18" fillId="0" borderId="12" xfId="58" applyFont="1" applyFill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center" vertical="center" wrapText="1"/>
      <protection/>
    </xf>
    <xf numFmtId="0" fontId="18" fillId="0" borderId="15" xfId="58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9" fillId="0" borderId="0" xfId="58" applyFont="1" applyFill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9" fillId="0" borderId="0" xfId="58" applyFont="1" applyFill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59" applyFont="1" applyBorder="1" applyAlignment="1">
      <alignment horizontal="left" wrapText="1"/>
      <protection/>
    </xf>
    <xf numFmtId="0" fontId="7" fillId="0" borderId="11" xfId="59" applyFont="1" applyBorder="1" applyAlignment="1">
      <alignment horizontal="left" wrapText="1"/>
      <protection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0" borderId="17" xfId="59" applyFont="1" applyBorder="1" applyAlignment="1">
      <alignment horizontal="left" wrapText="1"/>
      <protection/>
    </xf>
    <xf numFmtId="0" fontId="7" fillId="0" borderId="18" xfId="59" applyFont="1" applyBorder="1" applyAlignment="1">
      <alignment horizontal="left" wrapText="1"/>
      <protection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7" fillId="39" borderId="11" xfId="0" applyNumberFormat="1" applyFont="1" applyFill="1" applyBorder="1" applyAlignment="1">
      <alignment horizontal="left" vertical="top" wrapText="1"/>
    </xf>
    <xf numFmtId="49" fontId="7" fillId="39" borderId="17" xfId="0" applyNumberFormat="1" applyFont="1" applyFill="1" applyBorder="1" applyAlignment="1">
      <alignment horizontal="left" vertical="top" wrapText="1"/>
    </xf>
    <xf numFmtId="49" fontId="7" fillId="39" borderId="18" xfId="0" applyNumberFormat="1" applyFont="1" applyFill="1" applyBorder="1" applyAlignment="1">
      <alignment horizontal="left" vertical="top" wrapText="1"/>
    </xf>
    <xf numFmtId="0" fontId="7" fillId="39" borderId="11" xfId="0" applyFont="1" applyFill="1" applyBorder="1" applyAlignment="1">
      <alignment horizontal="left" wrapText="1"/>
    </xf>
    <xf numFmtId="0" fontId="7" fillId="39" borderId="17" xfId="0" applyFont="1" applyFill="1" applyBorder="1" applyAlignment="1">
      <alignment horizontal="left" wrapText="1"/>
    </xf>
    <xf numFmtId="0" fontId="7" fillId="39" borderId="18" xfId="0" applyFont="1" applyFill="1" applyBorder="1" applyAlignment="1">
      <alignment horizontal="left" wrapText="1"/>
    </xf>
    <xf numFmtId="0" fontId="7" fillId="39" borderId="11" xfId="0" applyFont="1" applyFill="1" applyBorder="1" applyAlignment="1">
      <alignment horizontal="left" vertical="top" wrapText="1"/>
    </xf>
    <xf numFmtId="0" fontId="7" fillId="39" borderId="17" xfId="0" applyFont="1" applyFill="1" applyBorder="1" applyAlignment="1">
      <alignment horizontal="left" vertical="top" wrapText="1"/>
    </xf>
    <xf numFmtId="0" fontId="7" fillId="39" borderId="18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39" borderId="13" xfId="0" applyNumberFormat="1" applyFont="1" applyFill="1" applyBorder="1" applyAlignment="1">
      <alignment horizontal="left" vertical="center" wrapText="1"/>
    </xf>
    <xf numFmtId="0" fontId="7" fillId="39" borderId="19" xfId="0" applyNumberFormat="1" applyFont="1" applyFill="1" applyBorder="1" applyAlignment="1">
      <alignment horizontal="left" vertical="center" wrapText="1"/>
    </xf>
    <xf numFmtId="0" fontId="7" fillId="39" borderId="2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wrapText="1"/>
    </xf>
    <xf numFmtId="49" fontId="7" fillId="39" borderId="11" xfId="0" applyNumberFormat="1" applyFont="1" applyFill="1" applyBorder="1" applyAlignment="1" applyProtection="1">
      <alignment horizontal="left" vertical="center" wrapText="1"/>
      <protection/>
    </xf>
    <xf numFmtId="49" fontId="7" fillId="39" borderId="17" xfId="0" applyNumberFormat="1" applyFont="1" applyFill="1" applyBorder="1" applyAlignment="1" applyProtection="1">
      <alignment horizontal="left" vertical="center" wrapText="1"/>
      <protection/>
    </xf>
    <xf numFmtId="49" fontId="7" fillId="39" borderId="18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11" fillId="39" borderId="11" xfId="0" applyFont="1" applyFill="1" applyBorder="1" applyAlignment="1">
      <alignment wrapText="1"/>
    </xf>
    <xf numFmtId="0" fontId="11" fillId="39" borderId="17" xfId="0" applyFont="1" applyFill="1" applyBorder="1" applyAlignment="1">
      <alignment wrapText="1"/>
    </xf>
    <xf numFmtId="0" fontId="11" fillId="39" borderId="18" xfId="0" applyFont="1" applyFill="1" applyBorder="1" applyAlignment="1">
      <alignment wrapText="1"/>
    </xf>
    <xf numFmtId="0" fontId="7" fillId="0" borderId="11" xfId="0" applyFont="1" applyFill="1" applyBorder="1" applyAlignment="1" applyProtection="1">
      <alignment horizontal="left" vertical="justify" wrapText="1"/>
      <protection locked="0"/>
    </xf>
    <xf numFmtId="0" fontId="7" fillId="0" borderId="17" xfId="0" applyFont="1" applyFill="1" applyBorder="1" applyAlignment="1" applyProtection="1">
      <alignment horizontal="left" vertical="justify" wrapText="1"/>
      <protection locked="0"/>
    </xf>
    <xf numFmtId="0" fontId="7" fillId="0" borderId="18" xfId="0" applyFont="1" applyFill="1" applyBorder="1" applyAlignment="1" applyProtection="1">
      <alignment horizontal="left" vertical="justify" wrapText="1"/>
      <protection locked="0"/>
    </xf>
    <xf numFmtId="0" fontId="10" fillId="0" borderId="0" xfId="58" applyFont="1" applyFill="1" applyBorder="1" applyAlignment="1" applyProtection="1">
      <alignment horizontal="center" vertical="top" wrapText="1"/>
      <protection/>
    </xf>
    <xf numFmtId="49" fontId="7" fillId="0" borderId="16" xfId="0" applyNumberFormat="1" applyFont="1" applyFill="1" applyBorder="1" applyAlignment="1">
      <alignment horizontal="right"/>
    </xf>
    <xf numFmtId="0" fontId="7" fillId="0" borderId="0" xfId="58" applyFont="1" applyFill="1" applyAlignment="1">
      <alignment horizontal="left" vertical="center" wrapText="1"/>
      <protection/>
    </xf>
    <xf numFmtId="0" fontId="9" fillId="0" borderId="0" xfId="0" applyFont="1" applyFill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Доходы 2008-2011" xfId="57"/>
    <cellStyle name="Обычный_Лист1" xfId="58"/>
    <cellStyle name="Обычный_ПРИЛОЖЕНИЯ - 09" xfId="59"/>
    <cellStyle name="Обычный_расходы 2009" xfId="60"/>
    <cellStyle name="Обычный_ФУНКЦ, ГРБС, ВЕДОМСТ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9.421875" style="0" customWidth="1"/>
    <col min="4" max="4" width="10.57421875" style="0" bestFit="1" customWidth="1"/>
  </cols>
  <sheetData>
    <row r="1" spans="1:4" ht="12.75">
      <c r="A1" s="91"/>
      <c r="B1" s="311" t="s">
        <v>119</v>
      </c>
      <c r="C1" s="311"/>
      <c r="D1" s="120"/>
    </row>
    <row r="2" spans="1:4" ht="12.75">
      <c r="A2" s="91"/>
      <c r="B2" s="93"/>
      <c r="C2" s="92" t="s">
        <v>168</v>
      </c>
      <c r="D2" s="120"/>
    </row>
    <row r="3" spans="1:4" ht="12.75">
      <c r="A3" s="91"/>
      <c r="B3" s="93"/>
      <c r="C3" s="92" t="s">
        <v>309</v>
      </c>
      <c r="D3" s="120"/>
    </row>
    <row r="4" spans="1:4" ht="12.75">
      <c r="A4" s="91"/>
      <c r="B4" s="93"/>
      <c r="C4" s="92" t="s">
        <v>310</v>
      </c>
      <c r="D4" s="120"/>
    </row>
    <row r="5" spans="1:4" ht="15">
      <c r="A5" s="94"/>
      <c r="B5" s="95"/>
      <c r="C5" s="92" t="s">
        <v>344</v>
      </c>
      <c r="D5" s="120"/>
    </row>
    <row r="6" spans="1:4" ht="15">
      <c r="A6" s="94"/>
      <c r="B6" s="95"/>
      <c r="C6" s="92"/>
      <c r="D6" s="120"/>
    </row>
    <row r="7" spans="1:4" ht="12.75">
      <c r="A7" s="312" t="s">
        <v>304</v>
      </c>
      <c r="B7" s="312"/>
      <c r="C7" s="312"/>
      <c r="D7" s="121"/>
    </row>
    <row r="8" spans="1:4" ht="12.75">
      <c r="A8" s="313" t="s">
        <v>2</v>
      </c>
      <c r="B8" s="313"/>
      <c r="C8" s="313"/>
      <c r="D8" s="48"/>
    </row>
    <row r="9" spans="1:4" ht="12.75">
      <c r="A9" s="314" t="s">
        <v>3</v>
      </c>
      <c r="B9" s="314" t="s">
        <v>4</v>
      </c>
      <c r="C9" s="317" t="s">
        <v>264</v>
      </c>
      <c r="D9" s="122"/>
    </row>
    <row r="10" spans="1:4" ht="12.75">
      <c r="A10" s="315"/>
      <c r="B10" s="315"/>
      <c r="C10" s="317"/>
      <c r="D10" s="122"/>
    </row>
    <row r="11" spans="1:4" ht="12.75">
      <c r="A11" s="316"/>
      <c r="B11" s="315"/>
      <c r="C11" s="317"/>
      <c r="D11" s="122"/>
    </row>
    <row r="12" spans="1:5" ht="12.75">
      <c r="A12" s="96">
        <v>1</v>
      </c>
      <c r="B12" s="96">
        <v>2</v>
      </c>
      <c r="C12" s="96">
        <v>5</v>
      </c>
      <c r="D12" s="122"/>
      <c r="E12" s="293"/>
    </row>
    <row r="13" spans="1:5" ht="12.75">
      <c r="A13" s="100" t="s">
        <v>5</v>
      </c>
      <c r="B13" s="102" t="s">
        <v>6</v>
      </c>
      <c r="C13" s="233">
        <f>C14+C19+C24+C27+C35</f>
        <v>1100.7</v>
      </c>
      <c r="D13" s="270"/>
      <c r="E13" s="226"/>
    </row>
    <row r="14" spans="1:4" ht="12.75">
      <c r="A14" s="100" t="s">
        <v>7</v>
      </c>
      <c r="B14" s="102" t="s">
        <v>8</v>
      </c>
      <c r="C14" s="233">
        <f>C15</f>
        <v>225.7</v>
      </c>
      <c r="D14" s="122"/>
    </row>
    <row r="15" spans="1:4" ht="12.75">
      <c r="A15" s="97" t="s">
        <v>9</v>
      </c>
      <c r="B15" s="103" t="s">
        <v>10</v>
      </c>
      <c r="C15" s="234">
        <f>C16+C18+C17</f>
        <v>225.7</v>
      </c>
      <c r="D15" s="122"/>
    </row>
    <row r="16" spans="1:4" ht="66.75">
      <c r="A16" s="1" t="s">
        <v>27</v>
      </c>
      <c r="B16" s="103" t="s">
        <v>11</v>
      </c>
      <c r="C16" s="234">
        <v>225</v>
      </c>
      <c r="D16" s="122"/>
    </row>
    <row r="17" spans="1:4" ht="90.75" customHeight="1">
      <c r="A17" s="1" t="s">
        <v>253</v>
      </c>
      <c r="B17" s="103" t="s">
        <v>254</v>
      </c>
      <c r="C17" s="234">
        <v>0.5</v>
      </c>
      <c r="D17" s="122"/>
    </row>
    <row r="18" spans="1:4" ht="38.25">
      <c r="A18" s="11" t="s">
        <v>0</v>
      </c>
      <c r="B18" s="103" t="s">
        <v>12</v>
      </c>
      <c r="C18" s="234">
        <v>0.2</v>
      </c>
      <c r="D18" s="122"/>
    </row>
    <row r="19" spans="1:3" s="125" customFormat="1" ht="22.5">
      <c r="A19" s="126" t="s">
        <v>149</v>
      </c>
      <c r="B19" s="124" t="s">
        <v>150</v>
      </c>
      <c r="C19" s="146">
        <f>C20+C21+C22+C23</f>
        <v>544.8000000000001</v>
      </c>
    </row>
    <row r="20" spans="1:8" s="125" customFormat="1" ht="63.75">
      <c r="A20" s="127" t="s">
        <v>173</v>
      </c>
      <c r="B20" s="216" t="s">
        <v>157</v>
      </c>
      <c r="C20" s="217">
        <v>246.3</v>
      </c>
      <c r="D20" s="225"/>
      <c r="E20" s="225"/>
      <c r="H20" s="140"/>
    </row>
    <row r="21" spans="1:8" s="125" customFormat="1" ht="76.5">
      <c r="A21" s="127" t="s">
        <v>174</v>
      </c>
      <c r="B21" s="216" t="s">
        <v>158</v>
      </c>
      <c r="C21" s="217">
        <v>1.4</v>
      </c>
      <c r="D21" s="232"/>
      <c r="E21" s="225"/>
      <c r="H21" s="140"/>
    </row>
    <row r="22" spans="1:8" s="125" customFormat="1" ht="63.75">
      <c r="A22" s="127" t="s">
        <v>175</v>
      </c>
      <c r="B22" s="216" t="s">
        <v>159</v>
      </c>
      <c r="C22" s="217">
        <v>297</v>
      </c>
      <c r="D22" s="225"/>
      <c r="E22" s="140"/>
      <c r="H22" s="140"/>
    </row>
    <row r="23" spans="1:5" s="125" customFormat="1" ht="63.75">
      <c r="A23" s="127" t="s">
        <v>176</v>
      </c>
      <c r="B23" s="216" t="s">
        <v>160</v>
      </c>
      <c r="C23" s="217">
        <v>0.1</v>
      </c>
      <c r="D23" s="140"/>
      <c r="E23" s="140"/>
    </row>
    <row r="24" spans="1:4" ht="12.75">
      <c r="A24" s="101" t="s">
        <v>121</v>
      </c>
      <c r="B24" s="102" t="s">
        <v>122</v>
      </c>
      <c r="C24" s="235">
        <f>C26+C25</f>
        <v>18.2</v>
      </c>
      <c r="D24" s="122"/>
    </row>
    <row r="25" spans="1:4" ht="12.75">
      <c r="A25" s="11" t="s">
        <v>121</v>
      </c>
      <c r="B25" s="103" t="s">
        <v>123</v>
      </c>
      <c r="C25" s="234">
        <v>18</v>
      </c>
      <c r="D25" s="122"/>
    </row>
    <row r="26" spans="1:4" ht="25.5">
      <c r="A26" s="41" t="s">
        <v>1</v>
      </c>
      <c r="B26" s="103" t="s">
        <v>13</v>
      </c>
      <c r="C26" s="234">
        <v>0.2</v>
      </c>
      <c r="D26" s="122"/>
    </row>
    <row r="27" spans="1:4" ht="12.75">
      <c r="A27" s="100" t="s">
        <v>14</v>
      </c>
      <c r="B27" s="102" t="s">
        <v>15</v>
      </c>
      <c r="C27" s="235">
        <f>C28+C30</f>
        <v>136</v>
      </c>
      <c r="D27" s="122"/>
    </row>
    <row r="28" spans="1:4" ht="12.75">
      <c r="A28" s="97" t="s">
        <v>16</v>
      </c>
      <c r="B28" s="103" t="s">
        <v>17</v>
      </c>
      <c r="C28" s="234">
        <f>C29</f>
        <v>1</v>
      </c>
      <c r="D28" s="122"/>
    </row>
    <row r="29" spans="1:4" ht="38.25">
      <c r="A29" s="97" t="s">
        <v>177</v>
      </c>
      <c r="B29" s="103" t="s">
        <v>124</v>
      </c>
      <c r="C29" s="234">
        <v>1</v>
      </c>
      <c r="D29" s="122"/>
    </row>
    <row r="30" spans="1:4" ht="12.75">
      <c r="A30" s="100" t="s">
        <v>126</v>
      </c>
      <c r="B30" s="102" t="s">
        <v>125</v>
      </c>
      <c r="C30" s="235">
        <f>C33+C31</f>
        <v>135</v>
      </c>
      <c r="D30" s="122"/>
    </row>
    <row r="31" spans="1:4" ht="12.75">
      <c r="A31" s="97" t="s">
        <v>182</v>
      </c>
      <c r="B31" s="103" t="s">
        <v>183</v>
      </c>
      <c r="C31" s="234">
        <f>C32</f>
        <v>70</v>
      </c>
      <c r="D31" s="122"/>
    </row>
    <row r="32" spans="1:4" ht="29.25" customHeight="1">
      <c r="A32" s="97" t="s">
        <v>184</v>
      </c>
      <c r="B32" s="103" t="s">
        <v>185</v>
      </c>
      <c r="C32" s="234">
        <v>70</v>
      </c>
      <c r="D32" s="122"/>
    </row>
    <row r="33" spans="1:4" ht="14.25" customHeight="1">
      <c r="A33" s="98" t="s">
        <v>180</v>
      </c>
      <c r="B33" s="99" t="s">
        <v>181</v>
      </c>
      <c r="C33" s="234">
        <f>C34</f>
        <v>65</v>
      </c>
      <c r="D33" s="122"/>
    </row>
    <row r="34" spans="1:4" ht="25.5" customHeight="1">
      <c r="A34" s="98" t="s">
        <v>178</v>
      </c>
      <c r="B34" s="99" t="s">
        <v>179</v>
      </c>
      <c r="C34" s="234">
        <v>65</v>
      </c>
      <c r="D34" s="122"/>
    </row>
    <row r="35" spans="1:4" ht="38.25">
      <c r="A35" s="100" t="s">
        <v>18</v>
      </c>
      <c r="B35" s="102" t="s">
        <v>19</v>
      </c>
      <c r="C35" s="235">
        <f>C36</f>
        <v>176</v>
      </c>
      <c r="D35" s="122"/>
    </row>
    <row r="36" spans="1:4" ht="75" customHeight="1">
      <c r="A36" s="97" t="s">
        <v>186</v>
      </c>
      <c r="B36" s="103" t="s">
        <v>20</v>
      </c>
      <c r="C36" s="234">
        <f>C37</f>
        <v>176</v>
      </c>
      <c r="D36" s="122"/>
    </row>
    <row r="37" spans="1:4" ht="48.75" customHeight="1">
      <c r="A37" s="11" t="s">
        <v>127</v>
      </c>
      <c r="B37" s="103" t="s">
        <v>196</v>
      </c>
      <c r="C37" s="234">
        <f>C38</f>
        <v>176</v>
      </c>
      <c r="D37" s="122"/>
    </row>
    <row r="38" spans="1:4" ht="63.75" customHeight="1">
      <c r="A38" s="11" t="s">
        <v>187</v>
      </c>
      <c r="B38" s="103" t="s">
        <v>195</v>
      </c>
      <c r="C38" s="234">
        <v>176</v>
      </c>
      <c r="D38" s="122"/>
    </row>
    <row r="39" spans="1:4" ht="12.75">
      <c r="A39" s="100" t="s">
        <v>128</v>
      </c>
      <c r="B39" s="102" t="s">
        <v>21</v>
      </c>
      <c r="C39" s="235">
        <f>C41</f>
        <v>12371.400000000001</v>
      </c>
      <c r="D39" s="122"/>
    </row>
    <row r="40" spans="1:4" ht="12.75">
      <c r="A40" s="100" t="s">
        <v>22</v>
      </c>
      <c r="B40" s="104"/>
      <c r="C40" s="235"/>
      <c r="D40" s="122"/>
    </row>
    <row r="41" spans="1:4" ht="25.5">
      <c r="A41" s="97" t="s">
        <v>23</v>
      </c>
      <c r="B41" s="103" t="s">
        <v>24</v>
      </c>
      <c r="C41" s="234">
        <f>C42+C44+C46+C49</f>
        <v>12371.400000000001</v>
      </c>
      <c r="D41" s="122"/>
    </row>
    <row r="42" spans="1:5" ht="25.5">
      <c r="A42" s="97" t="s">
        <v>188</v>
      </c>
      <c r="B42" s="103" t="s">
        <v>25</v>
      </c>
      <c r="C42" s="234">
        <f>SUM(C43)</f>
        <v>10669.2</v>
      </c>
      <c r="D42" s="128"/>
      <c r="E42" s="14"/>
    </row>
    <row r="43" spans="1:4" ht="25.5">
      <c r="A43" s="97" t="s">
        <v>170</v>
      </c>
      <c r="B43" s="103" t="s">
        <v>252</v>
      </c>
      <c r="C43" s="234">
        <v>10669.2</v>
      </c>
      <c r="D43" s="122"/>
    </row>
    <row r="44" spans="1:4" ht="25.5">
      <c r="A44" s="97" t="s">
        <v>316</v>
      </c>
      <c r="B44" s="103" t="s">
        <v>317</v>
      </c>
      <c r="C44" s="234">
        <f>C45</f>
        <v>1100</v>
      </c>
      <c r="D44" s="122"/>
    </row>
    <row r="45" spans="1:4" ht="25.5">
      <c r="A45" s="97" t="s">
        <v>172</v>
      </c>
      <c r="B45" s="103" t="s">
        <v>318</v>
      </c>
      <c r="C45" s="234">
        <v>1100</v>
      </c>
      <c r="D45" s="122"/>
    </row>
    <row r="46" spans="1:4" ht="25.5">
      <c r="A46" s="245" t="s">
        <v>256</v>
      </c>
      <c r="B46" s="103" t="s">
        <v>257</v>
      </c>
      <c r="C46" s="234">
        <f>C47</f>
        <v>400</v>
      </c>
      <c r="D46" s="122"/>
    </row>
    <row r="47" spans="1:4" ht="12.75">
      <c r="A47" s="97" t="s">
        <v>279</v>
      </c>
      <c r="B47" s="103" t="s">
        <v>278</v>
      </c>
      <c r="C47" s="234">
        <f>C48</f>
        <v>400</v>
      </c>
      <c r="D47" s="122"/>
    </row>
    <row r="48" spans="1:9" ht="17.25" customHeight="1">
      <c r="A48" s="97" t="s">
        <v>171</v>
      </c>
      <c r="B48" s="103" t="s">
        <v>255</v>
      </c>
      <c r="C48" s="234">
        <v>400</v>
      </c>
      <c r="D48" s="122"/>
      <c r="G48" s="254"/>
      <c r="H48" s="255"/>
      <c r="I48" s="122"/>
    </row>
    <row r="49" spans="1:9" ht="27.75" customHeight="1">
      <c r="A49" s="97" t="s">
        <v>145</v>
      </c>
      <c r="B49" s="103" t="s">
        <v>277</v>
      </c>
      <c r="C49" s="236">
        <f>C50+C51</f>
        <v>202.2</v>
      </c>
      <c r="D49" s="122"/>
      <c r="G49" s="122"/>
      <c r="H49" s="122"/>
      <c r="I49" s="122"/>
    </row>
    <row r="50" spans="1:4" ht="38.25">
      <c r="A50" s="97" t="s">
        <v>189</v>
      </c>
      <c r="B50" s="103" t="s">
        <v>275</v>
      </c>
      <c r="C50" s="236">
        <v>151.6</v>
      </c>
      <c r="D50" s="122"/>
    </row>
    <row r="51" spans="1:4" ht="30.75" customHeight="1">
      <c r="A51" s="97" t="s">
        <v>190</v>
      </c>
      <c r="B51" s="103" t="s">
        <v>276</v>
      </c>
      <c r="C51" s="236">
        <v>50.6</v>
      </c>
      <c r="D51" s="122"/>
    </row>
    <row r="52" spans="1:5" ht="12.75">
      <c r="A52" s="100" t="s">
        <v>26</v>
      </c>
      <c r="B52" s="103"/>
      <c r="C52" s="233">
        <f>C13+C39</f>
        <v>13472.100000000002</v>
      </c>
      <c r="D52" s="14"/>
      <c r="E52" s="130"/>
    </row>
    <row r="55" spans="1:2" ht="12.75">
      <c r="A55" s="93" t="s">
        <v>165</v>
      </c>
      <c r="B55" s="108" t="s">
        <v>120</v>
      </c>
    </row>
  </sheetData>
  <sheetProtection/>
  <mergeCells count="6">
    <mergeCell ref="B1:C1"/>
    <mergeCell ref="A7:C7"/>
    <mergeCell ref="A8:C8"/>
    <mergeCell ref="A9:A11"/>
    <mergeCell ref="B9:B11"/>
    <mergeCell ref="C9:C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110" zoomScaleNormal="110" zoomScalePageLayoutView="0" workbookViewId="0" topLeftCell="A10">
      <selection activeCell="J35" sqref="J35"/>
    </sheetView>
  </sheetViews>
  <sheetFormatPr defaultColWidth="9.140625" defaultRowHeight="12.75"/>
  <cols>
    <col min="1" max="1" width="60.57421875" style="0" customWidth="1"/>
    <col min="4" max="4" width="11.28125" style="0" customWidth="1"/>
  </cols>
  <sheetData>
    <row r="1" spans="1:4" ht="12.75">
      <c r="A1" s="93"/>
      <c r="B1" s="93"/>
      <c r="C1" s="311" t="s">
        <v>236</v>
      </c>
      <c r="D1" s="311"/>
    </row>
    <row r="2" spans="1:4" ht="12.75">
      <c r="A2" s="93"/>
      <c r="B2" s="93"/>
      <c r="C2" s="93"/>
      <c r="D2" s="92" t="s">
        <v>168</v>
      </c>
    </row>
    <row r="3" spans="1:4" ht="12.75">
      <c r="A3" s="93"/>
      <c r="B3" s="93"/>
      <c r="C3" s="93"/>
      <c r="D3" s="92" t="s">
        <v>309</v>
      </c>
    </row>
    <row r="4" spans="1:4" ht="12.75">
      <c r="A4" s="93"/>
      <c r="B4" s="93"/>
      <c r="C4" s="93"/>
      <c r="D4" s="92" t="s">
        <v>310</v>
      </c>
    </row>
    <row r="5" spans="1:4" ht="15">
      <c r="A5" s="93"/>
      <c r="B5" s="93"/>
      <c r="C5" s="95"/>
      <c r="D5" s="92" t="s">
        <v>344</v>
      </c>
    </row>
    <row r="6" spans="1:4" ht="12.75">
      <c r="A6" s="93"/>
      <c r="B6" s="93"/>
      <c r="C6" s="93"/>
      <c r="D6" s="93"/>
    </row>
    <row r="7" spans="1:4" ht="12.75">
      <c r="A7" s="318" t="s">
        <v>28</v>
      </c>
      <c r="B7" s="318"/>
      <c r="C7" s="318"/>
      <c r="D7" s="318"/>
    </row>
    <row r="8" spans="1:4" ht="12.75">
      <c r="A8" s="318" t="s">
        <v>29</v>
      </c>
      <c r="B8" s="318"/>
      <c r="C8" s="318"/>
      <c r="D8" s="318"/>
    </row>
    <row r="9" spans="1:4" ht="12.75">
      <c r="A9" s="318" t="s">
        <v>315</v>
      </c>
      <c r="B9" s="318"/>
      <c r="C9" s="318"/>
      <c r="D9" s="318"/>
    </row>
    <row r="10" spans="1:4" ht="12.75">
      <c r="A10" s="93"/>
      <c r="B10" s="93"/>
      <c r="C10" s="93"/>
      <c r="D10" s="93"/>
    </row>
    <row r="11" spans="1:4" ht="12.75">
      <c r="A11" s="319" t="s">
        <v>75</v>
      </c>
      <c r="B11" s="319"/>
      <c r="C11" s="319"/>
      <c r="D11" s="319"/>
    </row>
    <row r="12" spans="1:4" ht="12.75">
      <c r="A12" s="49" t="s">
        <v>34</v>
      </c>
      <c r="B12" s="50" t="s">
        <v>36</v>
      </c>
      <c r="C12" s="50" t="s">
        <v>37</v>
      </c>
      <c r="D12" s="51" t="s">
        <v>264</v>
      </c>
    </row>
    <row r="13" spans="1:4" ht="12.75">
      <c r="A13" s="183" t="s">
        <v>41</v>
      </c>
      <c r="B13" s="185" t="s">
        <v>42</v>
      </c>
      <c r="C13" s="185"/>
      <c r="D13" s="241">
        <f>D14+D15+D16+D17+D18+D19</f>
        <v>7061.8</v>
      </c>
    </row>
    <row r="14" spans="1:4" ht="25.5">
      <c r="A14" s="110" t="s">
        <v>43</v>
      </c>
      <c r="B14" s="153" t="s">
        <v>42</v>
      </c>
      <c r="C14" s="153" t="s">
        <v>44</v>
      </c>
      <c r="D14" s="154">
        <v>1120</v>
      </c>
    </row>
    <row r="15" spans="1:4" ht="38.25">
      <c r="A15" s="110" t="s">
        <v>47</v>
      </c>
      <c r="B15" s="153" t="s">
        <v>42</v>
      </c>
      <c r="C15" s="153" t="s">
        <v>48</v>
      </c>
      <c r="D15" s="154">
        <v>1</v>
      </c>
    </row>
    <row r="16" spans="1:4" ht="38.25">
      <c r="A16" s="110" t="s">
        <v>51</v>
      </c>
      <c r="B16" s="153" t="s">
        <v>42</v>
      </c>
      <c r="C16" s="153" t="s">
        <v>52</v>
      </c>
      <c r="D16" s="154">
        <v>4291.1</v>
      </c>
    </row>
    <row r="17" spans="1:4" ht="27.75" customHeight="1">
      <c r="A17" s="17" t="s">
        <v>53</v>
      </c>
      <c r="B17" s="153" t="s">
        <v>42</v>
      </c>
      <c r="C17" s="153" t="s">
        <v>54</v>
      </c>
      <c r="D17" s="154">
        <v>1562.5</v>
      </c>
    </row>
    <row r="18" spans="1:4" ht="12.75">
      <c r="A18" s="110" t="s">
        <v>56</v>
      </c>
      <c r="B18" s="153" t="s">
        <v>42</v>
      </c>
      <c r="C18" s="153" t="s">
        <v>57</v>
      </c>
      <c r="D18" s="154">
        <v>10</v>
      </c>
    </row>
    <row r="19" spans="1:4" ht="12.75">
      <c r="A19" s="221" t="s">
        <v>113</v>
      </c>
      <c r="B19" s="153" t="s">
        <v>42</v>
      </c>
      <c r="C19" s="153" t="s">
        <v>71</v>
      </c>
      <c r="D19" s="154">
        <v>77.2</v>
      </c>
    </row>
    <row r="20" spans="1:4" ht="12.75">
      <c r="A20" s="183" t="s">
        <v>59</v>
      </c>
      <c r="B20" s="185" t="s">
        <v>44</v>
      </c>
      <c r="C20" s="185" t="s">
        <v>67</v>
      </c>
      <c r="D20" s="241">
        <f>D21</f>
        <v>151.6</v>
      </c>
    </row>
    <row r="21" spans="1:4" ht="12.75">
      <c r="A21" s="143" t="s">
        <v>76</v>
      </c>
      <c r="B21" s="153" t="s">
        <v>44</v>
      </c>
      <c r="C21" s="153" t="s">
        <v>48</v>
      </c>
      <c r="D21" s="154">
        <v>151.6</v>
      </c>
    </row>
    <row r="22" spans="1:4" ht="12.75">
      <c r="A22" s="188" t="s">
        <v>62</v>
      </c>
      <c r="B22" s="187" t="s">
        <v>52</v>
      </c>
      <c r="C22" s="187" t="s">
        <v>67</v>
      </c>
      <c r="D22" s="241">
        <f>D23+D24</f>
        <v>2294.6</v>
      </c>
    </row>
    <row r="23" spans="1:4" ht="12.75">
      <c r="A23" s="40" t="s">
        <v>136</v>
      </c>
      <c r="B23" s="35" t="s">
        <v>52</v>
      </c>
      <c r="C23" s="35" t="s">
        <v>42</v>
      </c>
      <c r="D23" s="157">
        <v>49.9</v>
      </c>
    </row>
    <row r="24" spans="1:4" ht="12.75">
      <c r="A24" s="114" t="s">
        <v>137</v>
      </c>
      <c r="B24" s="35" t="s">
        <v>52</v>
      </c>
      <c r="C24" s="35" t="s">
        <v>65</v>
      </c>
      <c r="D24" s="192">
        <v>2244.7</v>
      </c>
    </row>
    <row r="25" spans="1:4" ht="12.75">
      <c r="A25" s="183" t="s">
        <v>73</v>
      </c>
      <c r="B25" s="185" t="s">
        <v>66</v>
      </c>
      <c r="C25" s="185" t="s">
        <v>67</v>
      </c>
      <c r="D25" s="241">
        <f>D27+D28+D26</f>
        <v>633.3</v>
      </c>
    </row>
    <row r="26" spans="1:4" ht="12.75">
      <c r="A26" s="143" t="s">
        <v>169</v>
      </c>
      <c r="B26" s="156" t="s">
        <v>66</v>
      </c>
      <c r="C26" s="156" t="s">
        <v>42</v>
      </c>
      <c r="D26" s="157">
        <v>10</v>
      </c>
    </row>
    <row r="27" spans="1:4" ht="12.75">
      <c r="A27" s="17" t="s">
        <v>138</v>
      </c>
      <c r="B27" s="42" t="s">
        <v>66</v>
      </c>
      <c r="C27" s="42" t="s">
        <v>44</v>
      </c>
      <c r="D27" s="157">
        <v>63.3</v>
      </c>
    </row>
    <row r="28" spans="1:4" ht="12.75">
      <c r="A28" s="17" t="s">
        <v>74</v>
      </c>
      <c r="B28" s="153" t="s">
        <v>66</v>
      </c>
      <c r="C28" s="153" t="s">
        <v>48</v>
      </c>
      <c r="D28" s="154">
        <v>560</v>
      </c>
    </row>
    <row r="29" spans="1:4" ht="12.75">
      <c r="A29" s="244" t="s">
        <v>139</v>
      </c>
      <c r="B29" s="185" t="s">
        <v>68</v>
      </c>
      <c r="C29" s="185" t="s">
        <v>67</v>
      </c>
      <c r="D29" s="241">
        <f>D30</f>
        <v>5110</v>
      </c>
    </row>
    <row r="30" spans="1:4" ht="12.75">
      <c r="A30" s="110" t="s">
        <v>69</v>
      </c>
      <c r="B30" s="153" t="s">
        <v>68</v>
      </c>
      <c r="C30" s="153" t="s">
        <v>42</v>
      </c>
      <c r="D30" s="154">
        <v>5110</v>
      </c>
    </row>
    <row r="31" spans="1:4" ht="12.75">
      <c r="A31" s="183" t="s">
        <v>202</v>
      </c>
      <c r="B31" s="185" t="s">
        <v>199</v>
      </c>
      <c r="C31" s="185" t="s">
        <v>67</v>
      </c>
      <c r="D31" s="241">
        <f>D32</f>
        <v>339</v>
      </c>
    </row>
    <row r="32" spans="1:4" ht="12.75">
      <c r="A32" s="143" t="s">
        <v>201</v>
      </c>
      <c r="B32" s="153" t="s">
        <v>199</v>
      </c>
      <c r="C32" s="153" t="s">
        <v>42</v>
      </c>
      <c r="D32" s="154">
        <v>339</v>
      </c>
    </row>
    <row r="33" spans="1:4" ht="12.75">
      <c r="A33" s="183" t="s">
        <v>244</v>
      </c>
      <c r="B33" s="185" t="s">
        <v>57</v>
      </c>
      <c r="C33" s="185" t="s">
        <v>42</v>
      </c>
      <c r="D33" s="241">
        <f>D34</f>
        <v>86</v>
      </c>
    </row>
    <row r="34" spans="1:4" ht="12.75">
      <c r="A34" s="143" t="s">
        <v>244</v>
      </c>
      <c r="B34" s="153" t="s">
        <v>57</v>
      </c>
      <c r="C34" s="153" t="s">
        <v>42</v>
      </c>
      <c r="D34" s="154">
        <v>86</v>
      </c>
    </row>
    <row r="35" spans="1:4" ht="15" customHeight="1">
      <c r="A35" s="242" t="s">
        <v>155</v>
      </c>
      <c r="B35" s="185" t="s">
        <v>71</v>
      </c>
      <c r="C35" s="185" t="s">
        <v>67</v>
      </c>
      <c r="D35" s="241">
        <f>D36</f>
        <v>5.2</v>
      </c>
    </row>
    <row r="36" spans="1:4" ht="14.25" customHeight="1">
      <c r="A36" s="155" t="s">
        <v>156</v>
      </c>
      <c r="B36" s="156" t="s">
        <v>71</v>
      </c>
      <c r="C36" s="156" t="s">
        <v>42</v>
      </c>
      <c r="D36" s="157">
        <v>5.2</v>
      </c>
    </row>
    <row r="37" spans="1:4" ht="23.25" customHeight="1">
      <c r="A37" s="183" t="s">
        <v>234</v>
      </c>
      <c r="B37" s="185" t="s">
        <v>78</v>
      </c>
      <c r="C37" s="185" t="s">
        <v>67</v>
      </c>
      <c r="D37" s="241">
        <f>D38</f>
        <v>58.6</v>
      </c>
    </row>
    <row r="38" spans="1:4" ht="14.25" customHeight="1">
      <c r="A38" s="19" t="s">
        <v>198</v>
      </c>
      <c r="B38" s="156" t="s">
        <v>78</v>
      </c>
      <c r="C38" s="156" t="s">
        <v>48</v>
      </c>
      <c r="D38" s="157">
        <v>58.6</v>
      </c>
    </row>
    <row r="39" spans="1:6" ht="12.75">
      <c r="A39" s="183" t="s">
        <v>77</v>
      </c>
      <c r="B39" s="243"/>
      <c r="C39" s="243"/>
      <c r="D39" s="241">
        <f>D13+D20+D22+D25+D29+D33+D31+D35+D37</f>
        <v>15740.1</v>
      </c>
      <c r="F39" s="14"/>
    </row>
    <row r="40" spans="1:4" ht="12.75">
      <c r="A40" s="12"/>
      <c r="B40" s="13"/>
      <c r="C40" s="13"/>
      <c r="D40" s="13"/>
    </row>
    <row r="41" spans="1:4" ht="12.75">
      <c r="A41" s="12"/>
      <c r="B41" s="13"/>
      <c r="C41" s="13"/>
      <c r="D41" s="13"/>
    </row>
    <row r="42" spans="1:4" ht="12.75">
      <c r="A42" t="s">
        <v>166</v>
      </c>
      <c r="B42" s="13"/>
      <c r="C42" s="13"/>
      <c r="D42" s="13"/>
    </row>
  </sheetData>
  <sheetProtection/>
  <mergeCells count="5">
    <mergeCell ref="A7:D7"/>
    <mergeCell ref="A8:D8"/>
    <mergeCell ref="A9:D9"/>
    <mergeCell ref="A11:D11"/>
    <mergeCell ref="C1:D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O74" sqref="O74"/>
    </sheetView>
  </sheetViews>
  <sheetFormatPr defaultColWidth="9.140625" defaultRowHeight="12.75"/>
  <cols>
    <col min="1" max="1" width="63.28125" style="0" customWidth="1"/>
    <col min="2" max="2" width="11.003906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6" ht="12.75">
      <c r="A1" s="93"/>
      <c r="B1" s="93"/>
      <c r="C1" s="93"/>
      <c r="D1" s="215"/>
      <c r="E1" s="311" t="s">
        <v>30</v>
      </c>
      <c r="F1" s="311"/>
    </row>
    <row r="2" spans="1:6" ht="12.75">
      <c r="A2" s="93"/>
      <c r="B2" s="93"/>
      <c r="C2" s="93"/>
      <c r="D2" s="93"/>
      <c r="E2" s="93"/>
      <c r="F2" s="92" t="s">
        <v>168</v>
      </c>
    </row>
    <row r="3" spans="1:6" ht="12.75">
      <c r="A3" s="93"/>
      <c r="B3" s="93"/>
      <c r="C3" s="93"/>
      <c r="D3" s="93"/>
      <c r="E3" s="93"/>
      <c r="F3" s="92" t="s">
        <v>309</v>
      </c>
    </row>
    <row r="4" spans="1:6" ht="12.75">
      <c r="A4" s="93"/>
      <c r="B4" s="93"/>
      <c r="C4" s="93"/>
      <c r="D4" s="93"/>
      <c r="E4" s="93"/>
      <c r="F4" s="92" t="s">
        <v>310</v>
      </c>
    </row>
    <row r="5" spans="1:6" ht="15">
      <c r="A5" s="93"/>
      <c r="B5" s="93"/>
      <c r="C5" s="93"/>
      <c r="D5" s="93"/>
      <c r="E5" s="95"/>
      <c r="F5" s="92" t="s">
        <v>344</v>
      </c>
    </row>
    <row r="6" spans="1:6" ht="12.75">
      <c r="A6" s="93"/>
      <c r="B6" s="93"/>
      <c r="C6" s="93"/>
      <c r="D6" s="93"/>
      <c r="E6" s="93"/>
      <c r="F6" s="92"/>
    </row>
    <row r="7" spans="1:6" ht="19.5" customHeight="1">
      <c r="A7" s="318" t="s">
        <v>28</v>
      </c>
      <c r="B7" s="318"/>
      <c r="C7" s="318"/>
      <c r="D7" s="318"/>
      <c r="E7" s="318"/>
      <c r="F7" s="318"/>
    </row>
    <row r="8" spans="1:6" ht="16.5" customHeight="1">
      <c r="A8" s="324" t="s">
        <v>238</v>
      </c>
      <c r="B8" s="324"/>
      <c r="C8" s="324"/>
      <c r="D8" s="324"/>
      <c r="E8" s="324"/>
      <c r="F8" s="324"/>
    </row>
    <row r="9" spans="1:6" ht="15" customHeight="1">
      <c r="A9" s="324" t="s">
        <v>314</v>
      </c>
      <c r="B9" s="324"/>
      <c r="C9" s="324"/>
      <c r="D9" s="324"/>
      <c r="E9" s="324"/>
      <c r="F9" s="324"/>
    </row>
    <row r="10" spans="1:6" ht="15" customHeight="1">
      <c r="A10" s="218"/>
      <c r="B10" s="218"/>
      <c r="C10" s="218"/>
      <c r="D10" s="218"/>
      <c r="E10" s="218"/>
      <c r="F10" s="218"/>
    </row>
    <row r="11" spans="1:6" ht="12.75">
      <c r="A11" s="323" t="s">
        <v>34</v>
      </c>
      <c r="B11" s="320" t="s">
        <v>38</v>
      </c>
      <c r="C11" s="321" t="s">
        <v>39</v>
      </c>
      <c r="D11" s="320" t="s">
        <v>36</v>
      </c>
      <c r="E11" s="320" t="s">
        <v>37</v>
      </c>
      <c r="F11" s="323" t="s">
        <v>264</v>
      </c>
    </row>
    <row r="12" spans="1:6" ht="12.75">
      <c r="A12" s="323"/>
      <c r="B12" s="320"/>
      <c r="C12" s="322"/>
      <c r="D12" s="320"/>
      <c r="E12" s="320"/>
      <c r="F12" s="323"/>
    </row>
    <row r="13" spans="1:6" ht="12.75">
      <c r="A13" s="44" t="s">
        <v>72</v>
      </c>
      <c r="B13" s="44"/>
      <c r="C13" s="64"/>
      <c r="D13" s="64"/>
      <c r="E13" s="64"/>
      <c r="F13" s="46">
        <f>F15+F42+F47+F52+F54+F60+F65+F68+F63+F71</f>
        <v>15740.100000000002</v>
      </c>
    </row>
    <row r="14" spans="1:6" ht="12.75">
      <c r="A14" s="17"/>
      <c r="B14" s="17"/>
      <c r="C14" s="59"/>
      <c r="D14" s="59"/>
      <c r="E14" s="59"/>
      <c r="F14" s="60"/>
    </row>
    <row r="15" spans="1:6" ht="12.75">
      <c r="A15" s="55" t="s">
        <v>41</v>
      </c>
      <c r="B15" s="55"/>
      <c r="C15" s="65"/>
      <c r="D15" s="56" t="s">
        <v>42</v>
      </c>
      <c r="E15" s="56" t="s">
        <v>67</v>
      </c>
      <c r="F15" s="66">
        <f>F16+F20+F24+F30+F36+F39</f>
        <v>6980.3</v>
      </c>
    </row>
    <row r="16" spans="1:6" ht="25.5">
      <c r="A16" s="52" t="s">
        <v>43</v>
      </c>
      <c r="B16" s="34" t="s">
        <v>224</v>
      </c>
      <c r="C16" s="40"/>
      <c r="D16" s="53" t="s">
        <v>42</v>
      </c>
      <c r="E16" s="53" t="s">
        <v>44</v>
      </c>
      <c r="F16" s="116">
        <f>F17</f>
        <v>1120</v>
      </c>
    </row>
    <row r="17" spans="1:6" ht="38.25">
      <c r="A17" s="52" t="s">
        <v>140</v>
      </c>
      <c r="B17" s="34" t="s">
        <v>224</v>
      </c>
      <c r="C17" s="18"/>
      <c r="D17" s="53" t="s">
        <v>42</v>
      </c>
      <c r="E17" s="53" t="s">
        <v>44</v>
      </c>
      <c r="F17" s="61">
        <f>F19</f>
        <v>1120</v>
      </c>
    </row>
    <row r="18" spans="1:6" ht="12.75" customHeight="1">
      <c r="A18" s="182" t="s">
        <v>101</v>
      </c>
      <c r="B18" s="34" t="s">
        <v>224</v>
      </c>
      <c r="C18" s="18"/>
      <c r="D18" s="16" t="s">
        <v>42</v>
      </c>
      <c r="E18" s="16" t="s">
        <v>44</v>
      </c>
      <c r="F18" s="61">
        <f>F19</f>
        <v>1120</v>
      </c>
    </row>
    <row r="19" spans="1:6" ht="40.5" customHeight="1">
      <c r="A19" s="72" t="s">
        <v>102</v>
      </c>
      <c r="B19" s="35" t="s">
        <v>206</v>
      </c>
      <c r="C19" s="18" t="s">
        <v>104</v>
      </c>
      <c r="D19" s="18" t="s">
        <v>42</v>
      </c>
      <c r="E19" s="18" t="s">
        <v>44</v>
      </c>
      <c r="F19" s="62">
        <v>1120</v>
      </c>
    </row>
    <row r="20" spans="1:6" ht="38.25">
      <c r="A20" s="183" t="s">
        <v>47</v>
      </c>
      <c r="B20" s="199" t="s">
        <v>207</v>
      </c>
      <c r="C20" s="184"/>
      <c r="D20" s="185" t="s">
        <v>42</v>
      </c>
      <c r="E20" s="185" t="s">
        <v>48</v>
      </c>
      <c r="F20" s="186">
        <f>F21</f>
        <v>1</v>
      </c>
    </row>
    <row r="21" spans="1:6" ht="38.25">
      <c r="A21" s="52" t="s">
        <v>140</v>
      </c>
      <c r="B21" s="198" t="s">
        <v>207</v>
      </c>
      <c r="C21" s="18"/>
      <c r="D21" s="53" t="s">
        <v>42</v>
      </c>
      <c r="E21" s="53" t="s">
        <v>48</v>
      </c>
      <c r="F21" s="61">
        <f>F22</f>
        <v>1</v>
      </c>
    </row>
    <row r="22" spans="1:6" ht="15" customHeight="1">
      <c r="A22" s="15" t="s">
        <v>49</v>
      </c>
      <c r="B22" s="198" t="s">
        <v>207</v>
      </c>
      <c r="C22" s="18"/>
      <c r="D22" s="16" t="s">
        <v>42</v>
      </c>
      <c r="E22" s="16" t="s">
        <v>48</v>
      </c>
      <c r="F22" s="61">
        <f>F23</f>
        <v>1</v>
      </c>
    </row>
    <row r="23" spans="1:6" ht="15.75" customHeight="1">
      <c r="A23" s="190" t="s">
        <v>162</v>
      </c>
      <c r="B23" s="173" t="s">
        <v>208</v>
      </c>
      <c r="C23" s="18" t="s">
        <v>46</v>
      </c>
      <c r="D23" s="18" t="s">
        <v>42</v>
      </c>
      <c r="E23" s="18" t="s">
        <v>48</v>
      </c>
      <c r="F23" s="62">
        <v>1</v>
      </c>
    </row>
    <row r="24" spans="1:6" ht="38.25">
      <c r="A24" s="183" t="s">
        <v>51</v>
      </c>
      <c r="B24" s="199" t="s">
        <v>210</v>
      </c>
      <c r="C24" s="187"/>
      <c r="D24" s="185" t="s">
        <v>42</v>
      </c>
      <c r="E24" s="185" t="s">
        <v>52</v>
      </c>
      <c r="F24" s="186">
        <f>F26</f>
        <v>4286.1</v>
      </c>
    </row>
    <row r="25" spans="1:6" ht="38.25">
      <c r="A25" s="52" t="s">
        <v>140</v>
      </c>
      <c r="B25" s="198" t="s">
        <v>210</v>
      </c>
      <c r="C25" s="16"/>
      <c r="D25" s="53" t="s">
        <v>42</v>
      </c>
      <c r="E25" s="53" t="s">
        <v>52</v>
      </c>
      <c r="F25" s="61">
        <f>F26</f>
        <v>4286.1</v>
      </c>
    </row>
    <row r="26" spans="1:6" ht="15" customHeight="1">
      <c r="A26" s="15" t="s">
        <v>49</v>
      </c>
      <c r="B26" s="198" t="s">
        <v>210</v>
      </c>
      <c r="C26" s="16"/>
      <c r="D26" s="16" t="s">
        <v>42</v>
      </c>
      <c r="E26" s="16" t="s">
        <v>52</v>
      </c>
      <c r="F26" s="61">
        <f>F27+F28+F29</f>
        <v>4286.1</v>
      </c>
    </row>
    <row r="27" spans="1:6" ht="38.25">
      <c r="A27" s="72" t="s">
        <v>102</v>
      </c>
      <c r="B27" s="173" t="s">
        <v>209</v>
      </c>
      <c r="C27" s="18" t="s">
        <v>104</v>
      </c>
      <c r="D27" s="18" t="s">
        <v>42</v>
      </c>
      <c r="E27" s="18" t="s">
        <v>52</v>
      </c>
      <c r="F27" s="62">
        <v>3385</v>
      </c>
    </row>
    <row r="28" spans="1:6" ht="15.75" customHeight="1">
      <c r="A28" s="190" t="s">
        <v>162</v>
      </c>
      <c r="B28" s="173" t="s">
        <v>211</v>
      </c>
      <c r="C28" s="18" t="s">
        <v>46</v>
      </c>
      <c r="D28" s="18" t="s">
        <v>42</v>
      </c>
      <c r="E28" s="18" t="s">
        <v>52</v>
      </c>
      <c r="F28" s="62">
        <v>875</v>
      </c>
    </row>
    <row r="29" spans="1:6" ht="16.5" customHeight="1">
      <c r="A29" s="76" t="s">
        <v>108</v>
      </c>
      <c r="B29" s="173" t="s">
        <v>211</v>
      </c>
      <c r="C29" s="18" t="s">
        <v>193</v>
      </c>
      <c r="D29" s="18" t="s">
        <v>42</v>
      </c>
      <c r="E29" s="18" t="s">
        <v>52</v>
      </c>
      <c r="F29" s="62">
        <v>26.1</v>
      </c>
    </row>
    <row r="30" spans="1:6" ht="25.5">
      <c r="A30" s="188" t="s">
        <v>53</v>
      </c>
      <c r="B30" s="199" t="s">
        <v>226</v>
      </c>
      <c r="C30" s="184"/>
      <c r="D30" s="187" t="s">
        <v>42</v>
      </c>
      <c r="E30" s="187" t="s">
        <v>54</v>
      </c>
      <c r="F30" s="186">
        <f>F31</f>
        <v>1562.5</v>
      </c>
    </row>
    <row r="31" spans="1:6" ht="38.25">
      <c r="A31" s="52" t="s">
        <v>140</v>
      </c>
      <c r="B31" s="200" t="s">
        <v>226</v>
      </c>
      <c r="C31" s="18"/>
      <c r="D31" s="16" t="s">
        <v>42</v>
      </c>
      <c r="E31" s="16" t="s">
        <v>54</v>
      </c>
      <c r="F31" s="61">
        <f>F32</f>
        <v>1562.5</v>
      </c>
    </row>
    <row r="32" spans="1:6" ht="13.5" customHeight="1">
      <c r="A32" s="15" t="s">
        <v>49</v>
      </c>
      <c r="B32" s="200" t="s">
        <v>226</v>
      </c>
      <c r="C32" s="18"/>
      <c r="D32" s="16" t="s">
        <v>42</v>
      </c>
      <c r="E32" s="16" t="s">
        <v>54</v>
      </c>
      <c r="F32" s="61">
        <f>F33+F34+F35</f>
        <v>1562.5</v>
      </c>
    </row>
    <row r="33" spans="1:6" ht="38.25">
      <c r="A33" s="72" t="s">
        <v>102</v>
      </c>
      <c r="B33" s="173" t="s">
        <v>220</v>
      </c>
      <c r="C33" s="18" t="s">
        <v>104</v>
      </c>
      <c r="D33" s="18" t="s">
        <v>42</v>
      </c>
      <c r="E33" s="18" t="s">
        <v>54</v>
      </c>
      <c r="F33" s="62">
        <v>1561.6</v>
      </c>
    </row>
    <row r="34" spans="1:6" ht="13.5" customHeight="1">
      <c r="A34" s="190" t="s">
        <v>162</v>
      </c>
      <c r="B34" s="173" t="s">
        <v>225</v>
      </c>
      <c r="C34" s="18" t="s">
        <v>46</v>
      </c>
      <c r="D34" s="18" t="s">
        <v>42</v>
      </c>
      <c r="E34" s="18" t="s">
        <v>54</v>
      </c>
      <c r="F34" s="62">
        <v>0.4</v>
      </c>
    </row>
    <row r="35" spans="1:6" ht="14.25" customHeight="1">
      <c r="A35" s="76" t="s">
        <v>108</v>
      </c>
      <c r="B35" s="173" t="s">
        <v>225</v>
      </c>
      <c r="C35" s="18" t="s">
        <v>193</v>
      </c>
      <c r="D35" s="18" t="s">
        <v>42</v>
      </c>
      <c r="E35" s="18" t="s">
        <v>54</v>
      </c>
      <c r="F35" s="62">
        <v>0.5</v>
      </c>
    </row>
    <row r="36" spans="1:6" ht="12.75">
      <c r="A36" s="183" t="s">
        <v>56</v>
      </c>
      <c r="B36" s="199" t="s">
        <v>235</v>
      </c>
      <c r="C36" s="184"/>
      <c r="D36" s="185" t="s">
        <v>42</v>
      </c>
      <c r="E36" s="185" t="s">
        <v>57</v>
      </c>
      <c r="F36" s="186">
        <f>F37</f>
        <v>10</v>
      </c>
    </row>
    <row r="37" spans="1:6" ht="15" customHeight="1">
      <c r="A37" s="52" t="s">
        <v>56</v>
      </c>
      <c r="B37" s="201" t="s">
        <v>235</v>
      </c>
      <c r="C37" s="16"/>
      <c r="D37" s="16" t="s">
        <v>42</v>
      </c>
      <c r="E37" s="16" t="s">
        <v>57</v>
      </c>
      <c r="F37" s="61">
        <f>F38</f>
        <v>10</v>
      </c>
    </row>
    <row r="38" spans="1:6" ht="13.5" customHeight="1">
      <c r="A38" s="17" t="s">
        <v>146</v>
      </c>
      <c r="B38" s="173" t="s">
        <v>212</v>
      </c>
      <c r="C38" s="18" t="s">
        <v>141</v>
      </c>
      <c r="D38" s="18" t="s">
        <v>42</v>
      </c>
      <c r="E38" s="18" t="s">
        <v>57</v>
      </c>
      <c r="F38" s="62">
        <v>10</v>
      </c>
    </row>
    <row r="39" spans="1:6" ht="12.75">
      <c r="A39" s="189" t="s">
        <v>113</v>
      </c>
      <c r="B39" s="189">
        <v>7011300000</v>
      </c>
      <c r="C39" s="187"/>
      <c r="D39" s="187" t="s">
        <v>42</v>
      </c>
      <c r="E39" s="187" t="s">
        <v>71</v>
      </c>
      <c r="F39" s="186">
        <f>F40</f>
        <v>0.7</v>
      </c>
    </row>
    <row r="40" spans="1:6" ht="26.25" customHeight="1">
      <c r="A40" s="160" t="s">
        <v>216</v>
      </c>
      <c r="B40" s="88" t="s">
        <v>217</v>
      </c>
      <c r="C40" s="34"/>
      <c r="D40" s="16" t="s">
        <v>42</v>
      </c>
      <c r="E40" s="16" t="s">
        <v>71</v>
      </c>
      <c r="F40" s="118">
        <f>F41</f>
        <v>0.7</v>
      </c>
    </row>
    <row r="41" spans="1:6" ht="12.75" customHeight="1">
      <c r="A41" s="191" t="s">
        <v>218</v>
      </c>
      <c r="B41" s="47" t="s">
        <v>217</v>
      </c>
      <c r="C41" s="35" t="s">
        <v>46</v>
      </c>
      <c r="D41" s="18" t="s">
        <v>42</v>
      </c>
      <c r="E41" s="18" t="s">
        <v>71</v>
      </c>
      <c r="F41" s="63">
        <v>0.7</v>
      </c>
    </row>
    <row r="42" spans="1:6" ht="12.75">
      <c r="A42" s="188" t="s">
        <v>59</v>
      </c>
      <c r="B42" s="188"/>
      <c r="C42" s="187"/>
      <c r="D42" s="187" t="s">
        <v>44</v>
      </c>
      <c r="E42" s="187" t="s">
        <v>67</v>
      </c>
      <c r="F42" s="186">
        <f>F43</f>
        <v>151.6</v>
      </c>
    </row>
    <row r="43" spans="1:6" ht="12.75">
      <c r="A43" s="15" t="s">
        <v>60</v>
      </c>
      <c r="B43" s="15">
        <v>7020300000</v>
      </c>
      <c r="C43" s="16"/>
      <c r="D43" s="16" t="s">
        <v>44</v>
      </c>
      <c r="E43" s="16" t="s">
        <v>48</v>
      </c>
      <c r="F43" s="61">
        <f>F44</f>
        <v>151.6</v>
      </c>
    </row>
    <row r="44" spans="1:6" ht="25.5">
      <c r="A44" s="15" t="s">
        <v>61</v>
      </c>
      <c r="B44" s="200" t="s">
        <v>213</v>
      </c>
      <c r="C44" s="16"/>
      <c r="D44" s="16" t="s">
        <v>44</v>
      </c>
      <c r="E44" s="16" t="s">
        <v>48</v>
      </c>
      <c r="F44" s="61">
        <f>F45+F46</f>
        <v>151.6</v>
      </c>
    </row>
    <row r="45" spans="1:6" ht="38.25">
      <c r="A45" s="72" t="s">
        <v>102</v>
      </c>
      <c r="B45" s="174" t="s">
        <v>213</v>
      </c>
      <c r="C45" s="18" t="s">
        <v>104</v>
      </c>
      <c r="D45" s="18" t="s">
        <v>44</v>
      </c>
      <c r="E45" s="18" t="s">
        <v>48</v>
      </c>
      <c r="F45" s="62">
        <v>143.7</v>
      </c>
    </row>
    <row r="46" spans="1:6" ht="15" customHeight="1">
      <c r="A46" s="190" t="s">
        <v>162</v>
      </c>
      <c r="B46" s="174" t="s">
        <v>213</v>
      </c>
      <c r="C46" s="18" t="s">
        <v>46</v>
      </c>
      <c r="D46" s="18" t="s">
        <v>44</v>
      </c>
      <c r="E46" s="18" t="s">
        <v>48</v>
      </c>
      <c r="F46" s="62">
        <v>7.9</v>
      </c>
    </row>
    <row r="47" spans="1:6" ht="12.75">
      <c r="A47" s="44" t="s">
        <v>62</v>
      </c>
      <c r="B47" s="44"/>
      <c r="C47" s="45"/>
      <c r="D47" s="45" t="s">
        <v>52</v>
      </c>
      <c r="E47" s="45" t="s">
        <v>67</v>
      </c>
      <c r="F47" s="46">
        <f>F48</f>
        <v>49.9</v>
      </c>
    </row>
    <row r="48" spans="1:6" ht="12.75">
      <c r="A48" s="37" t="s">
        <v>63</v>
      </c>
      <c r="B48" s="37">
        <v>7030100000</v>
      </c>
      <c r="C48" s="25"/>
      <c r="D48" s="25" t="s">
        <v>52</v>
      </c>
      <c r="E48" s="25" t="s">
        <v>42</v>
      </c>
      <c r="F48" s="186">
        <f>F49</f>
        <v>49.9</v>
      </c>
    </row>
    <row r="49" spans="1:6" ht="38.25">
      <c r="A49" s="38" t="s">
        <v>64</v>
      </c>
      <c r="B49" s="89" t="s">
        <v>214</v>
      </c>
      <c r="C49" s="16"/>
      <c r="D49" s="16" t="s">
        <v>52</v>
      </c>
      <c r="E49" s="16" t="s">
        <v>42</v>
      </c>
      <c r="F49" s="61">
        <f>F50+F51</f>
        <v>49.9</v>
      </c>
    </row>
    <row r="50" spans="1:6" ht="38.25">
      <c r="A50" s="72" t="s">
        <v>102</v>
      </c>
      <c r="B50" s="67" t="s">
        <v>214</v>
      </c>
      <c r="C50" s="18" t="s">
        <v>104</v>
      </c>
      <c r="D50" s="18" t="s">
        <v>52</v>
      </c>
      <c r="E50" s="18" t="s">
        <v>42</v>
      </c>
      <c r="F50" s="62">
        <v>47.4</v>
      </c>
    </row>
    <row r="51" spans="1:6" ht="13.5" customHeight="1">
      <c r="A51" s="190" t="s">
        <v>162</v>
      </c>
      <c r="B51" s="67" t="s">
        <v>214</v>
      </c>
      <c r="C51" s="18" t="s">
        <v>46</v>
      </c>
      <c r="D51" s="18" t="s">
        <v>52</v>
      </c>
      <c r="E51" s="18" t="s">
        <v>42</v>
      </c>
      <c r="F51" s="62">
        <v>2.5</v>
      </c>
    </row>
    <row r="52" spans="1:6" ht="13.5" customHeight="1">
      <c r="A52" s="256" t="s">
        <v>258</v>
      </c>
      <c r="B52" s="259" t="s">
        <v>259</v>
      </c>
      <c r="C52" s="212"/>
      <c r="D52" s="212" t="s">
        <v>66</v>
      </c>
      <c r="E52" s="212" t="s">
        <v>48</v>
      </c>
      <c r="F52" s="213">
        <f>F53</f>
        <v>404.1</v>
      </c>
    </row>
    <row r="53" spans="1:6" ht="13.5" customHeight="1">
      <c r="A53" s="190" t="s">
        <v>162</v>
      </c>
      <c r="B53" s="67" t="s">
        <v>259</v>
      </c>
      <c r="C53" s="18" t="s">
        <v>46</v>
      </c>
      <c r="D53" s="18" t="s">
        <v>66</v>
      </c>
      <c r="E53" s="18" t="s">
        <v>48</v>
      </c>
      <c r="F53" s="62">
        <v>404.1</v>
      </c>
    </row>
    <row r="54" spans="1:6" ht="12.75">
      <c r="A54" s="57" t="s">
        <v>139</v>
      </c>
      <c r="B54" s="57"/>
      <c r="C54" s="45"/>
      <c r="D54" s="56" t="s">
        <v>68</v>
      </c>
      <c r="E54" s="56" t="s">
        <v>67</v>
      </c>
      <c r="F54" s="46">
        <f>F55</f>
        <v>4500</v>
      </c>
    </row>
    <row r="55" spans="1:6" ht="12.75">
      <c r="A55" s="52" t="s">
        <v>69</v>
      </c>
      <c r="B55" s="52">
        <v>7040100000</v>
      </c>
      <c r="C55" s="16"/>
      <c r="D55" s="53" t="s">
        <v>68</v>
      </c>
      <c r="E55" s="53" t="s">
        <v>42</v>
      </c>
      <c r="F55" s="61">
        <f>F56+F58</f>
        <v>4500</v>
      </c>
    </row>
    <row r="56" spans="1:6" ht="13.5" customHeight="1">
      <c r="A56" s="15" t="s">
        <v>143</v>
      </c>
      <c r="B56" s="34" t="s">
        <v>228</v>
      </c>
      <c r="C56" s="16"/>
      <c r="D56" s="16" t="s">
        <v>68</v>
      </c>
      <c r="E56" s="16" t="s">
        <v>42</v>
      </c>
      <c r="F56" s="61">
        <f>F57</f>
        <v>3910</v>
      </c>
    </row>
    <row r="57" spans="1:6" ht="25.5">
      <c r="A57" s="113" t="s">
        <v>114</v>
      </c>
      <c r="B57" s="35" t="s">
        <v>228</v>
      </c>
      <c r="C57" s="18" t="s">
        <v>116</v>
      </c>
      <c r="D57" s="18" t="s">
        <v>68</v>
      </c>
      <c r="E57" s="18" t="s">
        <v>42</v>
      </c>
      <c r="F57" s="62">
        <v>3910</v>
      </c>
    </row>
    <row r="58" spans="1:6" ht="15.75" customHeight="1">
      <c r="A58" s="266" t="s">
        <v>70</v>
      </c>
      <c r="B58" s="162" t="s">
        <v>229</v>
      </c>
      <c r="C58" s="162"/>
      <c r="D58" s="162" t="s">
        <v>68</v>
      </c>
      <c r="E58" s="162" t="s">
        <v>42</v>
      </c>
      <c r="F58" s="265">
        <f>F59</f>
        <v>590</v>
      </c>
    </row>
    <row r="59" spans="1:6" ht="29.25" customHeight="1">
      <c r="A59" s="113" t="s">
        <v>114</v>
      </c>
      <c r="B59" s="18" t="s">
        <v>229</v>
      </c>
      <c r="C59" s="18" t="s">
        <v>116</v>
      </c>
      <c r="D59" s="18" t="s">
        <v>68</v>
      </c>
      <c r="E59" s="18" t="s">
        <v>42</v>
      </c>
      <c r="F59" s="62">
        <v>590</v>
      </c>
    </row>
    <row r="60" spans="1:6" ht="16.5" customHeight="1">
      <c r="A60" s="193" t="s">
        <v>202</v>
      </c>
      <c r="B60" s="193"/>
      <c r="C60" s="132"/>
      <c r="D60" s="132" t="s">
        <v>199</v>
      </c>
      <c r="E60" s="132" t="s">
        <v>67</v>
      </c>
      <c r="F60" s="135">
        <f>F61</f>
        <v>339</v>
      </c>
    </row>
    <row r="61" spans="1:6" ht="12.75">
      <c r="A61" s="194" t="s">
        <v>201</v>
      </c>
      <c r="B61" s="184" t="s">
        <v>230</v>
      </c>
      <c r="C61" s="187"/>
      <c r="D61" s="187" t="s">
        <v>199</v>
      </c>
      <c r="E61" s="187" t="s">
        <v>42</v>
      </c>
      <c r="F61" s="186">
        <f>F62</f>
        <v>339</v>
      </c>
    </row>
    <row r="62" spans="1:6" ht="12.75">
      <c r="A62" s="19" t="s">
        <v>200</v>
      </c>
      <c r="B62" s="35" t="s">
        <v>231</v>
      </c>
      <c r="C62" s="18" t="s">
        <v>50</v>
      </c>
      <c r="D62" s="18" t="s">
        <v>199</v>
      </c>
      <c r="E62" s="18" t="s">
        <v>42</v>
      </c>
      <c r="F62" s="62">
        <v>339</v>
      </c>
    </row>
    <row r="63" spans="1:6" ht="12.75">
      <c r="A63" s="227" t="s">
        <v>244</v>
      </c>
      <c r="B63" s="132" t="s">
        <v>248</v>
      </c>
      <c r="C63" s="132"/>
      <c r="D63" s="132" t="s">
        <v>57</v>
      </c>
      <c r="E63" s="214" t="s">
        <v>42</v>
      </c>
      <c r="F63" s="240">
        <f>F64</f>
        <v>86</v>
      </c>
    </row>
    <row r="64" spans="1:6" ht="16.5" customHeight="1">
      <c r="A64" s="190" t="s">
        <v>162</v>
      </c>
      <c r="B64" s="177" t="s">
        <v>248</v>
      </c>
      <c r="C64" s="18" t="s">
        <v>46</v>
      </c>
      <c r="D64" s="18" t="s">
        <v>57</v>
      </c>
      <c r="E64" s="18" t="s">
        <v>42</v>
      </c>
      <c r="F64" s="230">
        <v>86</v>
      </c>
    </row>
    <row r="65" spans="1:6" ht="15.75">
      <c r="A65" s="136" t="s">
        <v>155</v>
      </c>
      <c r="B65" s="136"/>
      <c r="C65" s="138"/>
      <c r="D65" s="138" t="s">
        <v>71</v>
      </c>
      <c r="E65" s="138" t="s">
        <v>67</v>
      </c>
      <c r="F65" s="139" t="str">
        <f>F66</f>
        <v>5,2</v>
      </c>
    </row>
    <row r="66" spans="1:6" ht="12.75">
      <c r="A66" s="202" t="s">
        <v>156</v>
      </c>
      <c r="B66" s="184" t="s">
        <v>215</v>
      </c>
      <c r="C66" s="203"/>
      <c r="D66" s="203" t="s">
        <v>71</v>
      </c>
      <c r="E66" s="203" t="s">
        <v>42</v>
      </c>
      <c r="F66" s="204" t="str">
        <f>F67</f>
        <v>5,2</v>
      </c>
    </row>
    <row r="67" spans="1:6" ht="16.5" customHeight="1">
      <c r="A67" s="19" t="s">
        <v>153</v>
      </c>
      <c r="B67" s="35" t="s">
        <v>232</v>
      </c>
      <c r="C67" s="77" t="s">
        <v>151</v>
      </c>
      <c r="D67" s="77" t="s">
        <v>71</v>
      </c>
      <c r="E67" s="77" t="s">
        <v>42</v>
      </c>
      <c r="F67" s="137" t="s">
        <v>308</v>
      </c>
    </row>
    <row r="68" spans="1:6" ht="24.75" customHeight="1">
      <c r="A68" s="133" t="s">
        <v>234</v>
      </c>
      <c r="B68" s="149"/>
      <c r="C68" s="150"/>
      <c r="D68" s="150">
        <v>14</v>
      </c>
      <c r="E68" s="138" t="s">
        <v>67</v>
      </c>
      <c r="F68" s="210" t="str">
        <f>F70</f>
        <v>58,6</v>
      </c>
    </row>
    <row r="69" spans="1:6" ht="15.75" customHeight="1">
      <c r="A69" s="195" t="s">
        <v>197</v>
      </c>
      <c r="B69" s="187" t="s">
        <v>233</v>
      </c>
      <c r="C69" s="196"/>
      <c r="D69" s="196">
        <v>14</v>
      </c>
      <c r="E69" s="197" t="s">
        <v>48</v>
      </c>
      <c r="F69" s="211" t="str">
        <f>F70</f>
        <v>58,6</v>
      </c>
    </row>
    <row r="70" spans="1:6" ht="15" customHeight="1">
      <c r="A70" s="19" t="s">
        <v>221</v>
      </c>
      <c r="B70" s="177" t="s">
        <v>233</v>
      </c>
      <c r="C70" s="123">
        <v>500</v>
      </c>
      <c r="D70" s="123">
        <v>14</v>
      </c>
      <c r="E70" s="77" t="s">
        <v>48</v>
      </c>
      <c r="F70" s="151" t="s">
        <v>343</v>
      </c>
    </row>
    <row r="71" spans="1:6" ht="33.75" customHeight="1">
      <c r="A71" s="166" t="s">
        <v>219</v>
      </c>
      <c r="B71" s="132"/>
      <c r="C71" s="150"/>
      <c r="D71" s="150"/>
      <c r="E71" s="150"/>
      <c r="F71" s="165">
        <f>F72+F74+F76+F78+F80+F82+F85+F87+F89+F91+F93+F95+F97+F99</f>
        <v>3165.3999999999996</v>
      </c>
    </row>
    <row r="72" spans="1:6" ht="25.5">
      <c r="A72" s="253" t="s">
        <v>262</v>
      </c>
      <c r="B72" s="138" t="s">
        <v>265</v>
      </c>
      <c r="C72" s="132"/>
      <c r="D72" s="260" t="s">
        <v>66</v>
      </c>
      <c r="E72" s="260" t="s">
        <v>44</v>
      </c>
      <c r="F72" s="263">
        <f>F73</f>
        <v>63.3</v>
      </c>
    </row>
    <row r="73" spans="1:6" ht="25.5">
      <c r="A73" s="72" t="s">
        <v>162</v>
      </c>
      <c r="B73" s="77" t="s">
        <v>265</v>
      </c>
      <c r="C73" s="261" t="s">
        <v>46</v>
      </c>
      <c r="D73" s="258" t="s">
        <v>66</v>
      </c>
      <c r="E73" s="258" t="s">
        <v>44</v>
      </c>
      <c r="F73" s="262">
        <v>63.3</v>
      </c>
    </row>
    <row r="74" spans="1:6" ht="27" customHeight="1">
      <c r="A74" s="239" t="s">
        <v>280</v>
      </c>
      <c r="B74" s="214" t="s">
        <v>274</v>
      </c>
      <c r="C74" s="214"/>
      <c r="D74" s="260" t="s">
        <v>66</v>
      </c>
      <c r="E74" s="260" t="s">
        <v>48</v>
      </c>
      <c r="F74" s="263">
        <f>F75</f>
        <v>150.9</v>
      </c>
    </row>
    <row r="75" spans="1:6" ht="25.5">
      <c r="A75" s="72" t="s">
        <v>162</v>
      </c>
      <c r="B75" s="67" t="s">
        <v>274</v>
      </c>
      <c r="C75" s="47" t="s">
        <v>46</v>
      </c>
      <c r="D75" s="258" t="s">
        <v>66</v>
      </c>
      <c r="E75" s="258" t="s">
        <v>48</v>
      </c>
      <c r="F75" s="262">
        <v>150.9</v>
      </c>
    </row>
    <row r="76" spans="1:6" ht="41.25" customHeight="1">
      <c r="A76" s="133" t="s">
        <v>261</v>
      </c>
      <c r="B76" s="132" t="s">
        <v>273</v>
      </c>
      <c r="C76" s="134"/>
      <c r="D76" s="260" t="s">
        <v>66</v>
      </c>
      <c r="E76" s="260" t="s">
        <v>48</v>
      </c>
      <c r="F76" s="263">
        <f>F77</f>
        <v>5</v>
      </c>
    </row>
    <row r="77" spans="1:6" ht="25.5">
      <c r="A77" s="72" t="s">
        <v>162</v>
      </c>
      <c r="B77" s="35" t="s">
        <v>273</v>
      </c>
      <c r="C77" s="43" t="s">
        <v>46</v>
      </c>
      <c r="D77" s="258" t="s">
        <v>66</v>
      </c>
      <c r="E77" s="258" t="s">
        <v>48</v>
      </c>
      <c r="F77" s="262">
        <v>5</v>
      </c>
    </row>
    <row r="78" spans="1:6" ht="39.75" customHeight="1">
      <c r="A78" s="237" t="s">
        <v>260</v>
      </c>
      <c r="B78" s="134" t="s">
        <v>272</v>
      </c>
      <c r="C78" s="134"/>
      <c r="D78" s="260" t="s">
        <v>52</v>
      </c>
      <c r="E78" s="260" t="s">
        <v>65</v>
      </c>
      <c r="F78" s="263">
        <f>F79</f>
        <v>2244.7</v>
      </c>
    </row>
    <row r="79" spans="1:6" ht="25.5">
      <c r="A79" s="72" t="s">
        <v>162</v>
      </c>
      <c r="B79" s="42" t="s">
        <v>272</v>
      </c>
      <c r="C79" s="18" t="s">
        <v>46</v>
      </c>
      <c r="D79" s="258" t="s">
        <v>52</v>
      </c>
      <c r="E79" s="258" t="s">
        <v>65</v>
      </c>
      <c r="F79" s="262">
        <v>2244.7</v>
      </c>
    </row>
    <row r="80" spans="1:6" ht="38.25" customHeight="1">
      <c r="A80" s="133" t="s">
        <v>263</v>
      </c>
      <c r="B80" s="214" t="s">
        <v>271</v>
      </c>
      <c r="C80" s="219"/>
      <c r="D80" s="260" t="s">
        <v>66</v>
      </c>
      <c r="E80" s="260" t="s">
        <v>42</v>
      </c>
      <c r="F80" s="263">
        <f>F81</f>
        <v>10</v>
      </c>
    </row>
    <row r="81" spans="1:6" ht="25.5">
      <c r="A81" s="72" t="s">
        <v>162</v>
      </c>
      <c r="B81" s="67" t="s">
        <v>271</v>
      </c>
      <c r="C81" s="18" t="s">
        <v>46</v>
      </c>
      <c r="D81" s="258" t="s">
        <v>66</v>
      </c>
      <c r="E81" s="258" t="s">
        <v>42</v>
      </c>
      <c r="F81" s="262">
        <v>10</v>
      </c>
    </row>
    <row r="82" spans="1:6" ht="26.25" customHeight="1">
      <c r="A82" s="133" t="s">
        <v>298</v>
      </c>
      <c r="B82" s="252" t="s">
        <v>270</v>
      </c>
      <c r="C82" s="228"/>
      <c r="D82" s="257" t="s">
        <v>68</v>
      </c>
      <c r="E82" s="257" t="s">
        <v>42</v>
      </c>
      <c r="F82" s="264">
        <f>F83+F84</f>
        <v>610</v>
      </c>
    </row>
    <row r="83" spans="1:6" ht="25.5">
      <c r="A83" s="72" t="s">
        <v>162</v>
      </c>
      <c r="B83" s="67" t="s">
        <v>270</v>
      </c>
      <c r="C83" s="18" t="s">
        <v>46</v>
      </c>
      <c r="D83" s="258" t="s">
        <v>68</v>
      </c>
      <c r="E83" s="258" t="s">
        <v>42</v>
      </c>
      <c r="F83" s="262">
        <v>510</v>
      </c>
    </row>
    <row r="84" spans="1:6" ht="26.25" customHeight="1">
      <c r="A84" s="307" t="s">
        <v>114</v>
      </c>
      <c r="B84" s="308" t="s">
        <v>319</v>
      </c>
      <c r="C84" s="177" t="s">
        <v>116</v>
      </c>
      <c r="D84" s="309" t="s">
        <v>68</v>
      </c>
      <c r="E84" s="309" t="s">
        <v>42</v>
      </c>
      <c r="F84" s="310">
        <v>100</v>
      </c>
    </row>
    <row r="85" spans="1:8" ht="27" customHeight="1">
      <c r="A85" s="224" t="s">
        <v>281</v>
      </c>
      <c r="B85" s="214" t="s">
        <v>269</v>
      </c>
      <c r="C85" s="134"/>
      <c r="D85" s="257" t="s">
        <v>42</v>
      </c>
      <c r="E85" s="257" t="s">
        <v>52</v>
      </c>
      <c r="F85" s="264">
        <f>F86</f>
        <v>5</v>
      </c>
      <c r="H85" s="295"/>
    </row>
    <row r="86" spans="1:6" ht="25.5">
      <c r="A86" s="72" t="s">
        <v>250</v>
      </c>
      <c r="B86" s="67" t="s">
        <v>269</v>
      </c>
      <c r="C86" s="18" t="s">
        <v>251</v>
      </c>
      <c r="D86" s="258" t="s">
        <v>42</v>
      </c>
      <c r="E86" s="258" t="s">
        <v>52</v>
      </c>
      <c r="F86" s="262">
        <v>5</v>
      </c>
    </row>
    <row r="87" spans="1:6" ht="26.25" customHeight="1">
      <c r="A87" s="133" t="s">
        <v>282</v>
      </c>
      <c r="B87" s="214" t="s">
        <v>268</v>
      </c>
      <c r="C87" s="228"/>
      <c r="D87" s="257" t="s">
        <v>42</v>
      </c>
      <c r="E87" s="257" t="s">
        <v>71</v>
      </c>
      <c r="F87" s="264">
        <f>F88</f>
        <v>15</v>
      </c>
    </row>
    <row r="88" spans="1:6" ht="25.5">
      <c r="A88" s="72" t="s">
        <v>162</v>
      </c>
      <c r="B88" s="67" t="s">
        <v>268</v>
      </c>
      <c r="C88" s="18" t="s">
        <v>46</v>
      </c>
      <c r="D88" s="258" t="s">
        <v>42</v>
      </c>
      <c r="E88" s="258" t="s">
        <v>71</v>
      </c>
      <c r="F88" s="262">
        <v>15</v>
      </c>
    </row>
    <row r="89" spans="1:6" ht="39.75" customHeight="1">
      <c r="A89" s="133" t="s">
        <v>283</v>
      </c>
      <c r="B89" s="214" t="s">
        <v>266</v>
      </c>
      <c r="C89" s="228"/>
      <c r="D89" s="257" t="s">
        <v>42</v>
      </c>
      <c r="E89" s="257" t="s">
        <v>71</v>
      </c>
      <c r="F89" s="264">
        <f>F90</f>
        <v>0.8</v>
      </c>
    </row>
    <row r="90" spans="1:6" ht="25.5">
      <c r="A90" s="72" t="s">
        <v>162</v>
      </c>
      <c r="B90" s="67" t="s">
        <v>266</v>
      </c>
      <c r="C90" s="19" t="s">
        <v>46</v>
      </c>
      <c r="D90" s="258" t="s">
        <v>42</v>
      </c>
      <c r="E90" s="258" t="s">
        <v>71</v>
      </c>
      <c r="F90" s="262">
        <v>0.8</v>
      </c>
    </row>
    <row r="91" spans="1:6" ht="51">
      <c r="A91" s="133" t="s">
        <v>303</v>
      </c>
      <c r="B91" s="214" t="s">
        <v>267</v>
      </c>
      <c r="C91" s="228"/>
      <c r="D91" s="257" t="s">
        <v>42</v>
      </c>
      <c r="E91" s="257" t="s">
        <v>71</v>
      </c>
      <c r="F91" s="264">
        <f>F92</f>
        <v>2</v>
      </c>
    </row>
    <row r="92" spans="1:6" ht="25.5">
      <c r="A92" s="72" t="s">
        <v>162</v>
      </c>
      <c r="B92" s="67" t="s">
        <v>267</v>
      </c>
      <c r="C92" s="18" t="s">
        <v>46</v>
      </c>
      <c r="D92" s="258" t="s">
        <v>42</v>
      </c>
      <c r="E92" s="258" t="s">
        <v>71</v>
      </c>
      <c r="F92" s="262">
        <v>2</v>
      </c>
    </row>
    <row r="93" spans="1:6" ht="25.5">
      <c r="A93" s="133" t="s">
        <v>320</v>
      </c>
      <c r="B93" s="214" t="s">
        <v>321</v>
      </c>
      <c r="C93" s="228"/>
      <c r="D93" s="257" t="s">
        <v>42</v>
      </c>
      <c r="E93" s="257" t="s">
        <v>71</v>
      </c>
      <c r="F93" s="264">
        <f>F94</f>
        <v>10</v>
      </c>
    </row>
    <row r="94" spans="1:6" ht="25.5">
      <c r="A94" s="72" t="s">
        <v>162</v>
      </c>
      <c r="B94" s="67" t="s">
        <v>321</v>
      </c>
      <c r="C94" s="18" t="s">
        <v>46</v>
      </c>
      <c r="D94" s="258" t="s">
        <v>42</v>
      </c>
      <c r="E94" s="258" t="s">
        <v>71</v>
      </c>
      <c r="F94" s="262">
        <v>10</v>
      </c>
    </row>
    <row r="95" spans="1:6" ht="26.25" customHeight="1">
      <c r="A95" s="133" t="s">
        <v>327</v>
      </c>
      <c r="B95" s="214" t="s">
        <v>322</v>
      </c>
      <c r="C95" s="228"/>
      <c r="D95" s="257" t="s">
        <v>42</v>
      </c>
      <c r="E95" s="257" t="s">
        <v>71</v>
      </c>
      <c r="F95" s="264">
        <f>F96</f>
        <v>5</v>
      </c>
    </row>
    <row r="96" spans="1:6" ht="25.5">
      <c r="A96" s="72" t="s">
        <v>162</v>
      </c>
      <c r="B96" s="67" t="s">
        <v>322</v>
      </c>
      <c r="C96" s="18" t="s">
        <v>46</v>
      </c>
      <c r="D96" s="258" t="s">
        <v>42</v>
      </c>
      <c r="E96" s="258" t="s">
        <v>71</v>
      </c>
      <c r="F96" s="262">
        <v>5</v>
      </c>
    </row>
    <row r="97" spans="1:6" ht="38.25">
      <c r="A97" s="133" t="s">
        <v>323</v>
      </c>
      <c r="B97" s="214" t="s">
        <v>324</v>
      </c>
      <c r="C97" s="228"/>
      <c r="D97" s="257" t="s">
        <v>42</v>
      </c>
      <c r="E97" s="257" t="s">
        <v>71</v>
      </c>
      <c r="F97" s="264">
        <f>F98</f>
        <v>8</v>
      </c>
    </row>
    <row r="98" spans="1:6" ht="25.5">
      <c r="A98" s="72" t="s">
        <v>162</v>
      </c>
      <c r="B98" s="67" t="s">
        <v>324</v>
      </c>
      <c r="C98" s="18" t="s">
        <v>46</v>
      </c>
      <c r="D98" s="258" t="s">
        <v>42</v>
      </c>
      <c r="E98" s="258" t="s">
        <v>71</v>
      </c>
      <c r="F98" s="262">
        <v>8</v>
      </c>
    </row>
    <row r="99" spans="1:6" ht="25.5">
      <c r="A99" s="133" t="s">
        <v>325</v>
      </c>
      <c r="B99" s="214" t="s">
        <v>326</v>
      </c>
      <c r="C99" s="228"/>
      <c r="D99" s="257" t="s">
        <v>42</v>
      </c>
      <c r="E99" s="257" t="s">
        <v>71</v>
      </c>
      <c r="F99" s="264">
        <f>F100</f>
        <v>35.7</v>
      </c>
    </row>
    <row r="100" spans="1:6" ht="25.5">
      <c r="A100" s="72" t="s">
        <v>162</v>
      </c>
      <c r="B100" s="67" t="s">
        <v>326</v>
      </c>
      <c r="C100" s="18" t="s">
        <v>46</v>
      </c>
      <c r="D100" s="258" t="s">
        <v>42</v>
      </c>
      <c r="E100" s="258" t="s">
        <v>71</v>
      </c>
      <c r="F100" s="262">
        <v>35.7</v>
      </c>
    </row>
    <row r="103" ht="12.75">
      <c r="A103" t="s">
        <v>166</v>
      </c>
    </row>
  </sheetData>
  <sheetProtection/>
  <mergeCells count="10">
    <mergeCell ref="E1:F1"/>
    <mergeCell ref="B11:B12"/>
    <mergeCell ref="C11:C12"/>
    <mergeCell ref="D11:D12"/>
    <mergeCell ref="E11:E12"/>
    <mergeCell ref="F11:F12"/>
    <mergeCell ref="A7:F7"/>
    <mergeCell ref="A8:F8"/>
    <mergeCell ref="A9:F9"/>
    <mergeCell ref="A11:A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15.00390625" style="0" customWidth="1"/>
    <col min="2" max="2" width="65.28125" style="0" customWidth="1"/>
    <col min="3" max="3" width="4.28125" style="0" customWidth="1"/>
    <col min="4" max="5" width="3.421875" style="0" customWidth="1"/>
    <col min="6" max="6" width="9.421875" style="0" customWidth="1"/>
    <col min="9" max="9" width="10.8515625" style="0" bestFit="1" customWidth="1"/>
  </cols>
  <sheetData>
    <row r="1" spans="1:7" ht="15" customHeight="1">
      <c r="A1" s="93"/>
      <c r="B1" s="93"/>
      <c r="C1" s="93"/>
      <c r="D1" s="93"/>
      <c r="E1" s="93"/>
      <c r="F1" s="311" t="s">
        <v>328</v>
      </c>
      <c r="G1" s="311"/>
    </row>
    <row r="2" spans="1:7" ht="12.75" customHeight="1">
      <c r="A2" s="93"/>
      <c r="B2" s="93"/>
      <c r="C2" s="93"/>
      <c r="D2" s="93"/>
      <c r="E2" s="93"/>
      <c r="F2" s="93"/>
      <c r="G2" s="92" t="s">
        <v>168</v>
      </c>
    </row>
    <row r="3" spans="1:7" ht="12.75">
      <c r="A3" s="93"/>
      <c r="B3" s="93"/>
      <c r="C3" s="93"/>
      <c r="D3" s="93"/>
      <c r="E3" s="93"/>
      <c r="F3" s="93"/>
      <c r="G3" s="92" t="s">
        <v>309</v>
      </c>
    </row>
    <row r="4" spans="1:7" ht="12.75">
      <c r="A4" s="93"/>
      <c r="B4" s="93"/>
      <c r="C4" s="93"/>
      <c r="D4" s="93"/>
      <c r="E4" s="93"/>
      <c r="F4" s="93"/>
      <c r="G4" s="92" t="s">
        <v>310</v>
      </c>
    </row>
    <row r="5" spans="1:7" ht="15">
      <c r="A5" s="93"/>
      <c r="B5" s="93"/>
      <c r="C5" s="93"/>
      <c r="D5" s="93"/>
      <c r="E5" s="93"/>
      <c r="F5" s="95"/>
      <c r="G5" s="92" t="s">
        <v>344</v>
      </c>
    </row>
    <row r="6" spans="1:7" ht="12.75">
      <c r="A6" s="93"/>
      <c r="B6" s="93"/>
      <c r="C6" s="93"/>
      <c r="D6" s="93"/>
      <c r="E6" s="93"/>
      <c r="F6" s="92"/>
      <c r="G6" s="92"/>
    </row>
    <row r="7" spans="1:7" ht="12.75">
      <c r="A7" s="325" t="s">
        <v>329</v>
      </c>
      <c r="B7" s="325"/>
      <c r="C7" s="325"/>
      <c r="D7" s="325"/>
      <c r="E7" s="325"/>
      <c r="F7" s="325"/>
      <c r="G7" s="325"/>
    </row>
    <row r="8" spans="1:7" ht="12.75">
      <c r="A8" s="325" t="s">
        <v>330</v>
      </c>
      <c r="B8" s="325"/>
      <c r="C8" s="325"/>
      <c r="D8" s="325"/>
      <c r="E8" s="325"/>
      <c r="F8" s="325"/>
      <c r="G8" s="325"/>
    </row>
    <row r="10" spans="1:7" ht="25.5">
      <c r="A10" s="296" t="s">
        <v>331</v>
      </c>
      <c r="B10" s="326" t="s">
        <v>34</v>
      </c>
      <c r="C10" s="326"/>
      <c r="D10" s="326"/>
      <c r="E10" s="326"/>
      <c r="F10" s="326"/>
      <c r="G10" s="326"/>
    </row>
    <row r="11" spans="1:7" ht="24.75" customHeight="1">
      <c r="A11" s="298" t="s">
        <v>206</v>
      </c>
      <c r="B11" s="327" t="s">
        <v>43</v>
      </c>
      <c r="C11" s="327"/>
      <c r="D11" s="327"/>
      <c r="E11" s="327"/>
      <c r="F11" s="327"/>
      <c r="G11" s="327"/>
    </row>
    <row r="12" spans="1:7" ht="25.5" customHeight="1">
      <c r="A12" s="173" t="s">
        <v>208</v>
      </c>
      <c r="B12" s="327" t="s">
        <v>47</v>
      </c>
      <c r="C12" s="327"/>
      <c r="D12" s="327"/>
      <c r="E12" s="327"/>
      <c r="F12" s="327"/>
      <c r="G12" s="327"/>
    </row>
    <row r="13" spans="1:7" ht="12.75" customHeight="1">
      <c r="A13" s="173" t="s">
        <v>209</v>
      </c>
      <c r="B13" s="328" t="s">
        <v>49</v>
      </c>
      <c r="C13" s="329"/>
      <c r="D13" s="329"/>
      <c r="E13" s="329"/>
      <c r="F13" s="329"/>
      <c r="G13" s="330"/>
    </row>
    <row r="14" spans="1:7" ht="12.75" customHeight="1">
      <c r="A14" s="173" t="s">
        <v>211</v>
      </c>
      <c r="B14" s="327" t="s">
        <v>332</v>
      </c>
      <c r="C14" s="327"/>
      <c r="D14" s="327"/>
      <c r="E14" s="327"/>
      <c r="F14" s="327"/>
      <c r="G14" s="327"/>
    </row>
    <row r="15" spans="1:7" ht="23.25" customHeight="1">
      <c r="A15" s="174" t="s">
        <v>220</v>
      </c>
      <c r="B15" s="327" t="s">
        <v>110</v>
      </c>
      <c r="C15" s="327"/>
      <c r="D15" s="327"/>
      <c r="E15" s="327"/>
      <c r="F15" s="327"/>
      <c r="G15" s="327"/>
    </row>
    <row r="16" spans="1:7" ht="23.25" customHeight="1">
      <c r="A16" s="174" t="s">
        <v>225</v>
      </c>
      <c r="B16" s="327" t="s">
        <v>110</v>
      </c>
      <c r="C16" s="327"/>
      <c r="D16" s="327"/>
      <c r="E16" s="327"/>
      <c r="F16" s="327"/>
      <c r="G16" s="327"/>
    </row>
    <row r="17" spans="1:7" ht="14.25" customHeight="1">
      <c r="A17" s="173" t="s">
        <v>212</v>
      </c>
      <c r="B17" s="327" t="s">
        <v>333</v>
      </c>
      <c r="C17" s="327"/>
      <c r="D17" s="327"/>
      <c r="E17" s="327"/>
      <c r="F17" s="327"/>
      <c r="G17" s="327"/>
    </row>
    <row r="18" spans="1:7" ht="36.75" customHeight="1">
      <c r="A18" s="173" t="s">
        <v>217</v>
      </c>
      <c r="B18" s="328" t="s">
        <v>334</v>
      </c>
      <c r="C18" s="331"/>
      <c r="D18" s="331"/>
      <c r="E18" s="331"/>
      <c r="F18" s="331"/>
      <c r="G18" s="332"/>
    </row>
    <row r="19" spans="1:7" ht="26.25" customHeight="1">
      <c r="A19" s="174" t="s">
        <v>213</v>
      </c>
      <c r="B19" s="327" t="s">
        <v>335</v>
      </c>
      <c r="C19" s="327"/>
      <c r="D19" s="327"/>
      <c r="E19" s="327"/>
      <c r="F19" s="327"/>
      <c r="G19" s="327"/>
    </row>
    <row r="20" spans="1:7" ht="24.75" customHeight="1">
      <c r="A20" s="174" t="s">
        <v>214</v>
      </c>
      <c r="B20" s="328" t="s">
        <v>336</v>
      </c>
      <c r="C20" s="331"/>
      <c r="D20" s="331"/>
      <c r="E20" s="331"/>
      <c r="F20" s="331"/>
      <c r="G20" s="332"/>
    </row>
    <row r="21" spans="1:7" ht="15" customHeight="1">
      <c r="A21" s="174" t="s">
        <v>259</v>
      </c>
      <c r="B21" s="327" t="s">
        <v>258</v>
      </c>
      <c r="C21" s="327"/>
      <c r="D21" s="327"/>
      <c r="E21" s="327"/>
      <c r="F21" s="327"/>
      <c r="G21" s="327"/>
    </row>
    <row r="22" spans="1:7" ht="12.75" customHeight="1">
      <c r="A22" s="173" t="s">
        <v>228</v>
      </c>
      <c r="B22" s="327" t="s">
        <v>337</v>
      </c>
      <c r="C22" s="327"/>
      <c r="D22" s="327"/>
      <c r="E22" s="327"/>
      <c r="F22" s="327"/>
      <c r="G22" s="327"/>
    </row>
    <row r="23" spans="1:7" ht="12.75" customHeight="1">
      <c r="A23" s="173" t="s">
        <v>229</v>
      </c>
      <c r="B23" s="328" t="s">
        <v>70</v>
      </c>
      <c r="C23" s="331"/>
      <c r="D23" s="331"/>
      <c r="E23" s="331"/>
      <c r="F23" s="331"/>
      <c r="G23" s="332"/>
    </row>
    <row r="24" spans="1:7" ht="12.75" customHeight="1">
      <c r="A24" s="173" t="s">
        <v>231</v>
      </c>
      <c r="B24" s="327" t="s">
        <v>200</v>
      </c>
      <c r="C24" s="327"/>
      <c r="D24" s="327"/>
      <c r="E24" s="327"/>
      <c r="F24" s="327"/>
      <c r="G24" s="327"/>
    </row>
    <row r="25" spans="1:7" ht="15.75" customHeight="1">
      <c r="A25" s="173" t="s">
        <v>248</v>
      </c>
      <c r="B25" s="327" t="s">
        <v>244</v>
      </c>
      <c r="C25" s="327"/>
      <c r="D25" s="327"/>
      <c r="E25" s="327"/>
      <c r="F25" s="327"/>
      <c r="G25" s="327"/>
    </row>
    <row r="26" spans="1:7" ht="12.75" customHeight="1">
      <c r="A26" s="173" t="s">
        <v>232</v>
      </c>
      <c r="B26" s="327" t="s">
        <v>153</v>
      </c>
      <c r="C26" s="327"/>
      <c r="D26" s="327"/>
      <c r="E26" s="327"/>
      <c r="F26" s="327"/>
      <c r="G26" s="327"/>
    </row>
    <row r="27" spans="1:7" ht="12.75" customHeight="1">
      <c r="A27" s="173" t="s">
        <v>233</v>
      </c>
      <c r="B27" s="327" t="s">
        <v>221</v>
      </c>
      <c r="C27" s="327"/>
      <c r="D27" s="327"/>
      <c r="E27" s="327"/>
      <c r="F27" s="327"/>
      <c r="G27" s="327"/>
    </row>
    <row r="28" spans="1:7" ht="12.75" customHeight="1">
      <c r="A28" s="333" t="s">
        <v>219</v>
      </c>
      <c r="B28" s="334"/>
      <c r="C28" s="334"/>
      <c r="D28" s="334"/>
      <c r="E28" s="334"/>
      <c r="F28" s="334"/>
      <c r="G28" s="335"/>
    </row>
    <row r="29" spans="1:7" ht="26.25" customHeight="1">
      <c r="A29" s="299">
        <v>5010129999</v>
      </c>
      <c r="B29" s="336" t="s">
        <v>262</v>
      </c>
      <c r="C29" s="337"/>
      <c r="D29" s="337"/>
      <c r="E29" s="337"/>
      <c r="F29" s="337"/>
      <c r="G29" s="338"/>
    </row>
    <row r="30" spans="1:7" ht="26.25" customHeight="1">
      <c r="A30" s="299">
        <v>5020129999</v>
      </c>
      <c r="B30" s="339" t="s">
        <v>280</v>
      </c>
      <c r="C30" s="340"/>
      <c r="D30" s="340"/>
      <c r="E30" s="340"/>
      <c r="F30" s="340"/>
      <c r="G30" s="341"/>
    </row>
    <row r="31" spans="1:7" ht="25.5" customHeight="1">
      <c r="A31" s="299">
        <v>5030129999</v>
      </c>
      <c r="B31" s="342" t="s">
        <v>261</v>
      </c>
      <c r="C31" s="343"/>
      <c r="D31" s="343"/>
      <c r="E31" s="343"/>
      <c r="F31" s="343"/>
      <c r="G31" s="344"/>
    </row>
    <row r="32" spans="1:7" ht="25.5" customHeight="1">
      <c r="A32" s="299">
        <v>5040129999</v>
      </c>
      <c r="B32" s="345" t="s">
        <v>260</v>
      </c>
      <c r="C32" s="346"/>
      <c r="D32" s="346"/>
      <c r="E32" s="346"/>
      <c r="F32" s="346"/>
      <c r="G32" s="347"/>
    </row>
    <row r="33" spans="1:7" ht="39.75" customHeight="1">
      <c r="A33" s="300">
        <v>5050129999</v>
      </c>
      <c r="B33" s="348" t="s">
        <v>263</v>
      </c>
      <c r="C33" s="349"/>
      <c r="D33" s="349"/>
      <c r="E33" s="349"/>
      <c r="F33" s="349"/>
      <c r="G33" s="350"/>
    </row>
    <row r="34" spans="1:7" ht="26.25" customHeight="1">
      <c r="A34" s="299">
        <v>5060129999</v>
      </c>
      <c r="B34" s="339" t="s">
        <v>298</v>
      </c>
      <c r="C34" s="340"/>
      <c r="D34" s="340"/>
      <c r="E34" s="340"/>
      <c r="F34" s="340"/>
      <c r="G34" s="341"/>
    </row>
    <row r="35" spans="1:7" ht="26.25" customHeight="1">
      <c r="A35" s="299">
        <v>5070129999</v>
      </c>
      <c r="B35" s="339" t="s">
        <v>281</v>
      </c>
      <c r="C35" s="340"/>
      <c r="D35" s="340"/>
      <c r="E35" s="340"/>
      <c r="F35" s="340"/>
      <c r="G35" s="341"/>
    </row>
    <row r="36" spans="1:7" ht="26.25" customHeight="1">
      <c r="A36" s="299">
        <v>5080129999</v>
      </c>
      <c r="B36" s="339" t="s">
        <v>282</v>
      </c>
      <c r="C36" s="340"/>
      <c r="D36" s="340"/>
      <c r="E36" s="340"/>
      <c r="F36" s="340"/>
      <c r="G36" s="341"/>
    </row>
    <row r="37" spans="1:7" ht="27.75" customHeight="1">
      <c r="A37" s="299">
        <v>5090129999</v>
      </c>
      <c r="B37" s="339" t="s">
        <v>283</v>
      </c>
      <c r="C37" s="340"/>
      <c r="D37" s="340"/>
      <c r="E37" s="340"/>
      <c r="F37" s="340"/>
      <c r="G37" s="341"/>
    </row>
    <row r="38" spans="1:9" ht="42" customHeight="1">
      <c r="A38" s="299">
        <v>5100129999</v>
      </c>
      <c r="B38" s="339" t="s">
        <v>303</v>
      </c>
      <c r="C38" s="340"/>
      <c r="D38" s="340"/>
      <c r="E38" s="340"/>
      <c r="F38" s="340"/>
      <c r="G38" s="341"/>
      <c r="I38" s="122"/>
    </row>
    <row r="39" spans="1:9" ht="29.25" customHeight="1">
      <c r="A39" s="299">
        <v>5110129999</v>
      </c>
      <c r="B39" s="352" t="s">
        <v>320</v>
      </c>
      <c r="C39" s="353"/>
      <c r="D39" s="353"/>
      <c r="E39" s="353"/>
      <c r="F39" s="353"/>
      <c r="G39" s="354"/>
      <c r="I39" s="122"/>
    </row>
    <row r="40" spans="1:9" ht="26.25" customHeight="1">
      <c r="A40" s="299">
        <v>5120129999</v>
      </c>
      <c r="B40" s="339" t="s">
        <v>327</v>
      </c>
      <c r="C40" s="340"/>
      <c r="D40" s="340"/>
      <c r="E40" s="340"/>
      <c r="F40" s="340"/>
      <c r="G40" s="341"/>
      <c r="I40" s="122"/>
    </row>
    <row r="41" spans="1:9" ht="27" customHeight="1">
      <c r="A41" s="299">
        <v>5130129999</v>
      </c>
      <c r="B41" s="339" t="s">
        <v>323</v>
      </c>
      <c r="C41" s="340"/>
      <c r="D41" s="340"/>
      <c r="E41" s="340"/>
      <c r="F41" s="340"/>
      <c r="G41" s="341"/>
      <c r="I41" s="122"/>
    </row>
    <row r="42" spans="1:9" ht="24.75" customHeight="1">
      <c r="A42" s="299">
        <v>5140129999</v>
      </c>
      <c r="B42" s="339" t="s">
        <v>325</v>
      </c>
      <c r="C42" s="340"/>
      <c r="D42" s="340"/>
      <c r="E42" s="340"/>
      <c r="F42" s="340"/>
      <c r="G42" s="341"/>
      <c r="I42" s="122"/>
    </row>
    <row r="43" spans="1:9" ht="15.75" customHeight="1">
      <c r="A43" s="297" t="s">
        <v>338</v>
      </c>
      <c r="B43" s="326" t="s">
        <v>34</v>
      </c>
      <c r="C43" s="326"/>
      <c r="D43" s="326"/>
      <c r="E43" s="326"/>
      <c r="F43" s="326"/>
      <c r="G43" s="326"/>
      <c r="I43" s="122"/>
    </row>
    <row r="44" spans="1:9" ht="36.75" customHeight="1">
      <c r="A44" s="301" t="s">
        <v>104</v>
      </c>
      <c r="B44" s="351" t="s">
        <v>339</v>
      </c>
      <c r="C44" s="351"/>
      <c r="D44" s="351"/>
      <c r="E44" s="351"/>
      <c r="F44" s="351"/>
      <c r="G44" s="351"/>
      <c r="H44" s="303"/>
      <c r="I44" s="304"/>
    </row>
    <row r="45" spans="1:9" ht="12.75" customHeight="1">
      <c r="A45" s="302" t="s">
        <v>100</v>
      </c>
      <c r="B45" s="351" t="s">
        <v>161</v>
      </c>
      <c r="C45" s="351"/>
      <c r="D45" s="351"/>
      <c r="E45" s="351"/>
      <c r="F45" s="351"/>
      <c r="G45" s="351"/>
      <c r="H45" s="303"/>
      <c r="I45" s="304"/>
    </row>
    <row r="46" spans="1:9" ht="12.75" customHeight="1">
      <c r="A46" s="302" t="s">
        <v>99</v>
      </c>
      <c r="B46" s="351" t="s">
        <v>204</v>
      </c>
      <c r="C46" s="351"/>
      <c r="D46" s="351"/>
      <c r="E46" s="351"/>
      <c r="F46" s="351"/>
      <c r="G46" s="351"/>
      <c r="H46" s="303"/>
      <c r="I46" s="304"/>
    </row>
    <row r="47" spans="1:9" ht="25.5" customHeight="1">
      <c r="A47" s="302" t="s">
        <v>205</v>
      </c>
      <c r="B47" s="351" t="s">
        <v>340</v>
      </c>
      <c r="C47" s="351"/>
      <c r="D47" s="351"/>
      <c r="E47" s="351"/>
      <c r="F47" s="351"/>
      <c r="G47" s="351"/>
      <c r="H47" s="303"/>
      <c r="I47" s="304"/>
    </row>
    <row r="48" spans="1:9" ht="12.75" customHeight="1">
      <c r="A48" s="301" t="s">
        <v>46</v>
      </c>
      <c r="B48" s="355" t="s">
        <v>162</v>
      </c>
      <c r="C48" s="355"/>
      <c r="D48" s="355"/>
      <c r="E48" s="355"/>
      <c r="F48" s="355"/>
      <c r="G48" s="355"/>
      <c r="H48" s="303"/>
      <c r="I48" s="304"/>
    </row>
    <row r="49" spans="1:9" ht="13.5" customHeight="1">
      <c r="A49" s="301" t="s">
        <v>107</v>
      </c>
      <c r="B49" s="355" t="s">
        <v>163</v>
      </c>
      <c r="C49" s="355"/>
      <c r="D49" s="355"/>
      <c r="E49" s="355"/>
      <c r="F49" s="355"/>
      <c r="G49" s="355"/>
      <c r="H49" s="303"/>
      <c r="I49" s="304"/>
    </row>
    <row r="50" spans="1:9" ht="24" customHeight="1">
      <c r="A50" s="301" t="s">
        <v>103</v>
      </c>
      <c r="B50" s="351" t="s">
        <v>164</v>
      </c>
      <c r="C50" s="351"/>
      <c r="D50" s="351"/>
      <c r="E50" s="351"/>
      <c r="F50" s="351"/>
      <c r="G50" s="351"/>
      <c r="H50" s="303"/>
      <c r="I50" s="304"/>
    </row>
    <row r="51" spans="1:9" ht="13.5" customHeight="1">
      <c r="A51" s="301" t="s">
        <v>50</v>
      </c>
      <c r="B51" s="356" t="s">
        <v>200</v>
      </c>
      <c r="C51" s="356"/>
      <c r="D51" s="356"/>
      <c r="E51" s="356"/>
      <c r="F51" s="356"/>
      <c r="G51" s="356"/>
      <c r="H51" s="303"/>
      <c r="I51" s="304"/>
    </row>
    <row r="52" spans="1:9" ht="14.25" customHeight="1">
      <c r="A52" s="301" t="s">
        <v>299</v>
      </c>
      <c r="B52" s="356" t="s">
        <v>301</v>
      </c>
      <c r="C52" s="356"/>
      <c r="D52" s="356"/>
      <c r="E52" s="356"/>
      <c r="F52" s="356"/>
      <c r="G52" s="356"/>
      <c r="H52" s="303"/>
      <c r="I52" s="304"/>
    </row>
    <row r="53" spans="1:9" ht="15.75" customHeight="1">
      <c r="A53" s="301" t="s">
        <v>300</v>
      </c>
      <c r="B53" s="357" t="s">
        <v>302</v>
      </c>
      <c r="C53" s="358"/>
      <c r="D53" s="358"/>
      <c r="E53" s="358"/>
      <c r="F53" s="358"/>
      <c r="G53" s="359"/>
      <c r="H53" s="303"/>
      <c r="I53" s="304"/>
    </row>
    <row r="54" spans="1:9" ht="17.25" customHeight="1">
      <c r="A54" s="302" t="s">
        <v>341</v>
      </c>
      <c r="B54" s="356" t="s">
        <v>221</v>
      </c>
      <c r="C54" s="356"/>
      <c r="D54" s="356"/>
      <c r="E54" s="356"/>
      <c r="F54" s="356"/>
      <c r="G54" s="356"/>
      <c r="H54" s="303"/>
      <c r="I54" s="304"/>
    </row>
    <row r="55" spans="1:9" ht="15.75" customHeight="1">
      <c r="A55" s="302" t="s">
        <v>342</v>
      </c>
      <c r="B55" s="356" t="s">
        <v>222</v>
      </c>
      <c r="C55" s="356"/>
      <c r="D55" s="356"/>
      <c r="E55" s="356"/>
      <c r="F55" s="356"/>
      <c r="G55" s="356"/>
      <c r="H55" s="303"/>
      <c r="I55" s="304"/>
    </row>
    <row r="56" spans="1:9" ht="24.75" customHeight="1">
      <c r="A56" s="302" t="s">
        <v>116</v>
      </c>
      <c r="B56" s="351" t="s">
        <v>114</v>
      </c>
      <c r="C56" s="351"/>
      <c r="D56" s="351"/>
      <c r="E56" s="351"/>
      <c r="F56" s="351"/>
      <c r="G56" s="351"/>
      <c r="H56" s="303"/>
      <c r="I56" s="304"/>
    </row>
    <row r="57" spans="1:9" ht="12.75">
      <c r="A57" s="302" t="s">
        <v>117</v>
      </c>
      <c r="B57" s="351" t="s">
        <v>115</v>
      </c>
      <c r="C57" s="351"/>
      <c r="D57" s="351"/>
      <c r="E57" s="351"/>
      <c r="F57" s="351"/>
      <c r="G57" s="351"/>
      <c r="H57" s="303"/>
      <c r="I57" s="304"/>
    </row>
    <row r="58" spans="1:9" ht="37.5" customHeight="1">
      <c r="A58" s="302" t="s">
        <v>118</v>
      </c>
      <c r="B58" s="351" t="s">
        <v>167</v>
      </c>
      <c r="C58" s="351"/>
      <c r="D58" s="351"/>
      <c r="E58" s="351"/>
      <c r="F58" s="351"/>
      <c r="G58" s="351"/>
      <c r="H58" s="303"/>
      <c r="I58" s="304"/>
    </row>
    <row r="59" spans="1:9" ht="15.75" customHeight="1">
      <c r="A59" s="302" t="s">
        <v>246</v>
      </c>
      <c r="B59" s="351" t="s">
        <v>247</v>
      </c>
      <c r="C59" s="351"/>
      <c r="D59" s="351"/>
      <c r="E59" s="351"/>
      <c r="F59" s="351"/>
      <c r="G59" s="351"/>
      <c r="H59" s="303"/>
      <c r="I59" s="304"/>
    </row>
    <row r="60" spans="1:9" ht="13.5" customHeight="1">
      <c r="A60" s="302" t="s">
        <v>151</v>
      </c>
      <c r="B60" s="351" t="s">
        <v>153</v>
      </c>
      <c r="C60" s="351"/>
      <c r="D60" s="351"/>
      <c r="E60" s="351"/>
      <c r="F60" s="351"/>
      <c r="G60" s="351"/>
      <c r="H60" s="303"/>
      <c r="I60" s="304"/>
    </row>
    <row r="61" spans="1:9" ht="15" customHeight="1">
      <c r="A61" s="301" t="s">
        <v>152</v>
      </c>
      <c r="B61" s="351" t="s">
        <v>154</v>
      </c>
      <c r="C61" s="351"/>
      <c r="D61" s="351"/>
      <c r="E61" s="351"/>
      <c r="F61" s="351"/>
      <c r="G61" s="351"/>
      <c r="H61" s="303"/>
      <c r="I61" s="304"/>
    </row>
    <row r="62" spans="1:9" ht="12.75">
      <c r="A62" s="301" t="s">
        <v>193</v>
      </c>
      <c r="B62" s="351" t="s">
        <v>108</v>
      </c>
      <c r="C62" s="351"/>
      <c r="D62" s="351"/>
      <c r="E62" s="351"/>
      <c r="F62" s="351"/>
      <c r="G62" s="351"/>
      <c r="H62" s="303"/>
      <c r="I62" s="304"/>
    </row>
    <row r="63" spans="1:9" ht="12.75" customHeight="1">
      <c r="A63" s="301" t="s">
        <v>240</v>
      </c>
      <c r="B63" s="360" t="s">
        <v>109</v>
      </c>
      <c r="C63" s="361"/>
      <c r="D63" s="361"/>
      <c r="E63" s="361"/>
      <c r="F63" s="361"/>
      <c r="G63" s="362"/>
      <c r="H63" s="303"/>
      <c r="I63" s="304"/>
    </row>
    <row r="64" spans="1:9" ht="12.75" customHeight="1">
      <c r="A64" s="301" t="s">
        <v>192</v>
      </c>
      <c r="B64" s="360" t="s">
        <v>241</v>
      </c>
      <c r="C64" s="361"/>
      <c r="D64" s="361"/>
      <c r="E64" s="361"/>
      <c r="F64" s="361"/>
      <c r="G64" s="362"/>
      <c r="H64" s="303"/>
      <c r="I64" s="304"/>
    </row>
    <row r="65" spans="1:9" ht="12.75" customHeight="1">
      <c r="A65" s="301" t="s">
        <v>243</v>
      </c>
      <c r="B65" s="360" t="s">
        <v>242</v>
      </c>
      <c r="C65" s="361"/>
      <c r="D65" s="361"/>
      <c r="E65" s="361"/>
      <c r="F65" s="361"/>
      <c r="G65" s="362"/>
      <c r="H65" s="303"/>
      <c r="I65" s="304"/>
    </row>
    <row r="66" spans="1:9" ht="12.75">
      <c r="A66" s="301" t="s">
        <v>194</v>
      </c>
      <c r="B66" s="351" t="s">
        <v>112</v>
      </c>
      <c r="C66" s="351"/>
      <c r="D66" s="351"/>
      <c r="E66" s="351"/>
      <c r="F66" s="351"/>
      <c r="G66" s="351"/>
      <c r="H66" s="303"/>
      <c r="I66" s="304"/>
    </row>
    <row r="67" ht="12.75">
      <c r="I67" s="122"/>
    </row>
    <row r="68" ht="12.75">
      <c r="A68" s="93" t="s">
        <v>249</v>
      </c>
    </row>
  </sheetData>
  <sheetProtection/>
  <mergeCells count="60">
    <mergeCell ref="B65:G65"/>
    <mergeCell ref="B66:G66"/>
    <mergeCell ref="B59:G59"/>
    <mergeCell ref="B60:G60"/>
    <mergeCell ref="B61:G61"/>
    <mergeCell ref="B62:G62"/>
    <mergeCell ref="B63:G63"/>
    <mergeCell ref="B64:G64"/>
    <mergeCell ref="B53:G53"/>
    <mergeCell ref="B54:G54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37:G37"/>
    <mergeCell ref="B38:G38"/>
    <mergeCell ref="B43:G43"/>
    <mergeCell ref="B44:G44"/>
    <mergeCell ref="B45:G45"/>
    <mergeCell ref="B46:G46"/>
    <mergeCell ref="B39:G39"/>
    <mergeCell ref="B40:G40"/>
    <mergeCell ref="B41:G41"/>
    <mergeCell ref="B42:G42"/>
    <mergeCell ref="B31:G31"/>
    <mergeCell ref="B32:G32"/>
    <mergeCell ref="B33:G33"/>
    <mergeCell ref="B34:G34"/>
    <mergeCell ref="B35:G35"/>
    <mergeCell ref="B36:G36"/>
    <mergeCell ref="B25:G25"/>
    <mergeCell ref="B26:G26"/>
    <mergeCell ref="B27:G27"/>
    <mergeCell ref="A28:G28"/>
    <mergeCell ref="B29:G29"/>
    <mergeCell ref="B30:G30"/>
    <mergeCell ref="B19:G19"/>
    <mergeCell ref="B20:G20"/>
    <mergeCell ref="B21:G21"/>
    <mergeCell ref="B22:G22"/>
    <mergeCell ref="B23:G23"/>
    <mergeCell ref="B24:G24"/>
    <mergeCell ref="B13:G13"/>
    <mergeCell ref="B14:G14"/>
    <mergeCell ref="B15:G15"/>
    <mergeCell ref="B16:G16"/>
    <mergeCell ref="B17:G17"/>
    <mergeCell ref="B18:G18"/>
    <mergeCell ref="F1:G1"/>
    <mergeCell ref="A7:G7"/>
    <mergeCell ref="A8:G8"/>
    <mergeCell ref="B10:G10"/>
    <mergeCell ref="B11:G11"/>
    <mergeCell ref="B12:G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7"/>
  <sheetViews>
    <sheetView zoomScalePageLayoutView="0" workbookViewId="0" topLeftCell="A1">
      <selection activeCell="L124" sqref="L124"/>
    </sheetView>
  </sheetViews>
  <sheetFormatPr defaultColWidth="9.140625" defaultRowHeight="12.75"/>
  <cols>
    <col min="1" max="1" width="64.7109375" style="0" customWidth="1"/>
    <col min="2" max="2" width="4.8515625" style="0" customWidth="1"/>
    <col min="3" max="3" width="3.8515625" style="0" customWidth="1"/>
    <col min="4" max="4" width="3.28125" style="0" customWidth="1"/>
    <col min="5" max="5" width="11.00390625" style="0" customWidth="1"/>
    <col min="6" max="6" width="3.8515625" style="0" customWidth="1"/>
    <col min="7" max="7" width="8.8515625" style="0" customWidth="1"/>
    <col min="8" max="8" width="10.7109375" style="0" customWidth="1"/>
    <col min="10" max="10" width="11.28125" style="0" bestFit="1" customWidth="1"/>
  </cols>
  <sheetData>
    <row r="1" spans="1:7" ht="12.75">
      <c r="A1" s="93"/>
      <c r="B1" s="93"/>
      <c r="C1" s="92"/>
      <c r="D1" s="93"/>
      <c r="E1" s="93"/>
      <c r="F1" s="311" t="s">
        <v>203</v>
      </c>
      <c r="G1" s="311"/>
    </row>
    <row r="2" spans="1:7" ht="12.75">
      <c r="A2" s="93"/>
      <c r="B2" s="93"/>
      <c r="C2" s="92"/>
      <c r="D2" s="93"/>
      <c r="E2" s="93"/>
      <c r="F2" s="93"/>
      <c r="G2" s="92" t="s">
        <v>168</v>
      </c>
    </row>
    <row r="3" spans="1:7" ht="12.75">
      <c r="A3" s="93"/>
      <c r="B3" s="93"/>
      <c r="C3" s="92"/>
      <c r="D3" s="93"/>
      <c r="E3" s="93"/>
      <c r="F3" s="93"/>
      <c r="G3" s="92" t="s">
        <v>309</v>
      </c>
    </row>
    <row r="4" spans="1:7" ht="12.75">
      <c r="A4" s="93"/>
      <c r="B4" s="93"/>
      <c r="C4" s="92"/>
      <c r="D4" s="93"/>
      <c r="E4" s="93"/>
      <c r="F4" s="93"/>
      <c r="G4" s="92" t="s">
        <v>310</v>
      </c>
    </row>
    <row r="5" spans="1:7" ht="15">
      <c r="A5" s="93"/>
      <c r="B5" s="93"/>
      <c r="C5" s="92"/>
      <c r="D5" s="93"/>
      <c r="E5" s="93"/>
      <c r="F5" s="95"/>
      <c r="G5" s="92" t="s">
        <v>344</v>
      </c>
    </row>
    <row r="6" spans="1:7" ht="6.75" customHeight="1">
      <c r="A6" s="93"/>
      <c r="B6" s="93"/>
      <c r="C6" s="92"/>
      <c r="D6" s="93"/>
      <c r="E6" s="93"/>
      <c r="F6" s="92"/>
      <c r="G6" s="92"/>
    </row>
    <row r="7" spans="1:7" ht="12.75">
      <c r="A7" s="363" t="s">
        <v>31</v>
      </c>
      <c r="B7" s="363"/>
      <c r="C7" s="363"/>
      <c r="D7" s="363"/>
      <c r="E7" s="363"/>
      <c r="F7" s="363"/>
      <c r="G7" s="363"/>
    </row>
    <row r="8" spans="1:7" ht="12.75">
      <c r="A8" s="363" t="s">
        <v>32</v>
      </c>
      <c r="B8" s="363"/>
      <c r="C8" s="363"/>
      <c r="D8" s="363"/>
      <c r="E8" s="363"/>
      <c r="F8" s="363"/>
      <c r="G8" s="363"/>
    </row>
    <row r="9" spans="1:7" ht="12.75">
      <c r="A9" s="363" t="s">
        <v>312</v>
      </c>
      <c r="B9" s="363"/>
      <c r="C9" s="363"/>
      <c r="D9" s="363"/>
      <c r="E9" s="363"/>
      <c r="F9" s="363"/>
      <c r="G9" s="363"/>
    </row>
    <row r="10" spans="1:7" ht="12.75">
      <c r="A10" s="111"/>
      <c r="B10" s="112"/>
      <c r="C10" s="112"/>
      <c r="D10" s="112"/>
      <c r="E10" s="364" t="s">
        <v>33</v>
      </c>
      <c r="F10" s="364"/>
      <c r="G10" s="364"/>
    </row>
    <row r="11" spans="1:9" ht="25.5" customHeight="1">
      <c r="A11" s="2" t="s">
        <v>34</v>
      </c>
      <c r="B11" s="3" t="s">
        <v>35</v>
      </c>
      <c r="C11" s="3" t="s">
        <v>36</v>
      </c>
      <c r="D11" s="3" t="s">
        <v>37</v>
      </c>
      <c r="E11" s="4" t="s">
        <v>38</v>
      </c>
      <c r="F11" s="3" t="s">
        <v>39</v>
      </c>
      <c r="G11" s="5" t="s">
        <v>313</v>
      </c>
      <c r="H11" s="231"/>
      <c r="I11" s="147"/>
    </row>
    <row r="12" spans="1:11" ht="12.75">
      <c r="A12" s="6" t="s">
        <v>40</v>
      </c>
      <c r="B12" s="7"/>
      <c r="C12" s="8"/>
      <c r="D12" s="7"/>
      <c r="E12" s="8"/>
      <c r="F12" s="9"/>
      <c r="G12" s="10">
        <f>G13+G63+G74+G84+G88+G99+G104+G108+G112+G116</f>
        <v>15740.100000000002</v>
      </c>
      <c r="H12" s="14"/>
      <c r="I12" s="294"/>
      <c r="J12" s="223"/>
      <c r="K12" s="148"/>
    </row>
    <row r="13" spans="1:11" ht="12.75">
      <c r="A13" s="20" t="s">
        <v>41</v>
      </c>
      <c r="B13" s="21" t="s">
        <v>58</v>
      </c>
      <c r="C13" s="21" t="s">
        <v>42</v>
      </c>
      <c r="D13" s="22"/>
      <c r="E13" s="22"/>
      <c r="F13" s="22"/>
      <c r="G13" s="23">
        <f>G14+G21+G27+G42+G54+G58</f>
        <v>6980.3</v>
      </c>
      <c r="J13" s="14"/>
      <c r="K13" s="14"/>
    </row>
    <row r="14" spans="1:10" ht="25.5">
      <c r="A14" s="24" t="s">
        <v>43</v>
      </c>
      <c r="B14" s="25" t="s">
        <v>58</v>
      </c>
      <c r="C14" s="25" t="s">
        <v>42</v>
      </c>
      <c r="D14" s="25" t="s">
        <v>44</v>
      </c>
      <c r="E14" s="172" t="s">
        <v>224</v>
      </c>
      <c r="F14" s="26"/>
      <c r="G14" s="27">
        <f>G15</f>
        <v>1120</v>
      </c>
      <c r="J14" s="14"/>
    </row>
    <row r="15" spans="1:7" ht="38.25">
      <c r="A15" s="15" t="s">
        <v>45</v>
      </c>
      <c r="B15" s="16" t="s">
        <v>58</v>
      </c>
      <c r="C15" s="16" t="s">
        <v>42</v>
      </c>
      <c r="D15" s="16" t="s">
        <v>44</v>
      </c>
      <c r="E15" s="35" t="s">
        <v>224</v>
      </c>
      <c r="F15" s="28"/>
      <c r="G15" s="29">
        <f>G16</f>
        <v>1120</v>
      </c>
    </row>
    <row r="16" spans="1:7" ht="12.75">
      <c r="A16" s="70" t="s">
        <v>101</v>
      </c>
      <c r="B16" s="16" t="s">
        <v>58</v>
      </c>
      <c r="C16" s="16" t="s">
        <v>42</v>
      </c>
      <c r="D16" s="16" t="s">
        <v>44</v>
      </c>
      <c r="E16" s="35" t="s">
        <v>224</v>
      </c>
      <c r="F16" s="28"/>
      <c r="G16" s="29">
        <f>G17</f>
        <v>1120</v>
      </c>
    </row>
    <row r="17" spans="1:7" ht="38.25">
      <c r="A17" s="71" t="s">
        <v>102</v>
      </c>
      <c r="B17" s="18" t="s">
        <v>58</v>
      </c>
      <c r="C17" s="18" t="s">
        <v>42</v>
      </c>
      <c r="D17" s="18" t="s">
        <v>44</v>
      </c>
      <c r="E17" s="35" t="s">
        <v>206</v>
      </c>
      <c r="F17" s="18" t="s">
        <v>104</v>
      </c>
      <c r="G17" s="30">
        <f>G18</f>
        <v>1120</v>
      </c>
    </row>
    <row r="18" spans="1:7" ht="12.75">
      <c r="A18" s="72" t="s">
        <v>161</v>
      </c>
      <c r="B18" s="18" t="s">
        <v>58</v>
      </c>
      <c r="C18" s="18" t="s">
        <v>42</v>
      </c>
      <c r="D18" s="18" t="s">
        <v>44</v>
      </c>
      <c r="E18" s="35" t="s">
        <v>206</v>
      </c>
      <c r="F18" s="18" t="s">
        <v>100</v>
      </c>
      <c r="G18" s="30">
        <f>G19+G20</f>
        <v>1120</v>
      </c>
    </row>
    <row r="19" spans="1:7" ht="12.75">
      <c r="A19" s="11" t="s">
        <v>204</v>
      </c>
      <c r="B19" s="18" t="s">
        <v>58</v>
      </c>
      <c r="C19" s="18" t="s">
        <v>42</v>
      </c>
      <c r="D19" s="18" t="s">
        <v>44</v>
      </c>
      <c r="E19" s="35" t="s">
        <v>206</v>
      </c>
      <c r="F19" s="18" t="s">
        <v>99</v>
      </c>
      <c r="G19" s="30">
        <v>860</v>
      </c>
    </row>
    <row r="20" spans="1:7" ht="38.25">
      <c r="A20" s="11" t="s">
        <v>237</v>
      </c>
      <c r="B20" s="18" t="s">
        <v>58</v>
      </c>
      <c r="C20" s="18" t="s">
        <v>42</v>
      </c>
      <c r="D20" s="18" t="s">
        <v>44</v>
      </c>
      <c r="E20" s="35" t="s">
        <v>206</v>
      </c>
      <c r="F20" s="18" t="s">
        <v>205</v>
      </c>
      <c r="G20" s="30">
        <v>260</v>
      </c>
    </row>
    <row r="21" spans="1:7" ht="38.25">
      <c r="A21" s="20" t="s">
        <v>47</v>
      </c>
      <c r="B21" s="21" t="s">
        <v>58</v>
      </c>
      <c r="C21" s="21" t="s">
        <v>42</v>
      </c>
      <c r="D21" s="21" t="s">
        <v>48</v>
      </c>
      <c r="E21" s="180" t="s">
        <v>207</v>
      </c>
      <c r="F21" s="22"/>
      <c r="G21" s="31">
        <f>G22</f>
        <v>1</v>
      </c>
    </row>
    <row r="22" spans="1:7" ht="38.25">
      <c r="A22" s="15" t="s">
        <v>45</v>
      </c>
      <c r="B22" s="16" t="s">
        <v>58</v>
      </c>
      <c r="C22" s="16" t="s">
        <v>42</v>
      </c>
      <c r="D22" s="16" t="s">
        <v>48</v>
      </c>
      <c r="E22" s="88" t="s">
        <v>207</v>
      </c>
      <c r="F22" s="28"/>
      <c r="G22" s="29">
        <f>G23</f>
        <v>1</v>
      </c>
    </row>
    <row r="23" spans="1:7" ht="12.75">
      <c r="A23" s="15" t="s">
        <v>49</v>
      </c>
      <c r="B23" s="16" t="s">
        <v>58</v>
      </c>
      <c r="C23" s="16" t="s">
        <v>42</v>
      </c>
      <c r="D23" s="16" t="s">
        <v>48</v>
      </c>
      <c r="E23" s="88" t="s">
        <v>207</v>
      </c>
      <c r="F23" s="16"/>
      <c r="G23" s="29">
        <f>G26</f>
        <v>1</v>
      </c>
    </row>
    <row r="24" spans="1:7" ht="15" customHeight="1">
      <c r="A24" s="71" t="s">
        <v>162</v>
      </c>
      <c r="B24" s="16" t="s">
        <v>58</v>
      </c>
      <c r="C24" s="16" t="s">
        <v>42</v>
      </c>
      <c r="D24" s="16" t="s">
        <v>48</v>
      </c>
      <c r="E24" s="88" t="s">
        <v>208</v>
      </c>
      <c r="F24" s="16" t="s">
        <v>46</v>
      </c>
      <c r="G24" s="29">
        <f>G25</f>
        <v>1</v>
      </c>
    </row>
    <row r="25" spans="1:7" ht="24.75" customHeight="1">
      <c r="A25" s="71" t="s">
        <v>163</v>
      </c>
      <c r="B25" s="16" t="s">
        <v>58</v>
      </c>
      <c r="C25" s="16" t="s">
        <v>42</v>
      </c>
      <c r="D25" s="16" t="s">
        <v>48</v>
      </c>
      <c r="E25" s="88" t="s">
        <v>208</v>
      </c>
      <c r="F25" s="16" t="s">
        <v>107</v>
      </c>
      <c r="G25" s="29">
        <f>G26</f>
        <v>1</v>
      </c>
    </row>
    <row r="26" spans="1:7" ht="25.5">
      <c r="A26" s="68" t="s">
        <v>164</v>
      </c>
      <c r="B26" s="18" t="s">
        <v>58</v>
      </c>
      <c r="C26" s="18" t="s">
        <v>42</v>
      </c>
      <c r="D26" s="18" t="s">
        <v>48</v>
      </c>
      <c r="E26" s="47" t="s">
        <v>208</v>
      </c>
      <c r="F26" s="18" t="s">
        <v>103</v>
      </c>
      <c r="G26" s="30">
        <v>1</v>
      </c>
    </row>
    <row r="27" spans="1:7" ht="38.25">
      <c r="A27" s="20" t="s">
        <v>51</v>
      </c>
      <c r="B27" s="21" t="s">
        <v>58</v>
      </c>
      <c r="C27" s="21" t="s">
        <v>42</v>
      </c>
      <c r="D27" s="21" t="s">
        <v>52</v>
      </c>
      <c r="E27" s="181" t="s">
        <v>210</v>
      </c>
      <c r="F27" s="22"/>
      <c r="G27" s="31">
        <f>G28</f>
        <v>4286.1</v>
      </c>
    </row>
    <row r="28" spans="1:7" ht="38.25">
      <c r="A28" s="15" t="s">
        <v>45</v>
      </c>
      <c r="B28" s="16" t="s">
        <v>58</v>
      </c>
      <c r="C28" s="16" t="s">
        <v>42</v>
      </c>
      <c r="D28" s="16" t="s">
        <v>52</v>
      </c>
      <c r="E28" s="34" t="s">
        <v>210</v>
      </c>
      <c r="F28" s="28"/>
      <c r="G28" s="29">
        <f>G29</f>
        <v>4286.1</v>
      </c>
    </row>
    <row r="29" spans="1:7" ht="12.75">
      <c r="A29" s="15" t="s">
        <v>49</v>
      </c>
      <c r="B29" s="16" t="s">
        <v>58</v>
      </c>
      <c r="C29" s="16" t="s">
        <v>42</v>
      </c>
      <c r="D29" s="16" t="s">
        <v>52</v>
      </c>
      <c r="E29" s="34" t="s">
        <v>210</v>
      </c>
      <c r="F29" s="16"/>
      <c r="G29" s="29">
        <f>G30+G34+G38</f>
        <v>4286.1</v>
      </c>
    </row>
    <row r="30" spans="1:7" ht="38.25">
      <c r="A30" s="68" t="s">
        <v>102</v>
      </c>
      <c r="B30" s="16" t="s">
        <v>58</v>
      </c>
      <c r="C30" s="16" t="s">
        <v>42</v>
      </c>
      <c r="D30" s="16" t="s">
        <v>52</v>
      </c>
      <c r="E30" s="34" t="s">
        <v>209</v>
      </c>
      <c r="F30" s="16" t="s">
        <v>104</v>
      </c>
      <c r="G30" s="29">
        <f>G31</f>
        <v>3385</v>
      </c>
    </row>
    <row r="31" spans="1:7" ht="12.75">
      <c r="A31" s="72" t="s">
        <v>161</v>
      </c>
      <c r="B31" s="18" t="s">
        <v>58</v>
      </c>
      <c r="C31" s="18" t="s">
        <v>42</v>
      </c>
      <c r="D31" s="18" t="s">
        <v>52</v>
      </c>
      <c r="E31" s="35" t="s">
        <v>209</v>
      </c>
      <c r="F31" s="18" t="s">
        <v>100</v>
      </c>
      <c r="G31" s="30">
        <f>G32+G33</f>
        <v>3385</v>
      </c>
    </row>
    <row r="32" spans="1:9" ht="12.75">
      <c r="A32" s="11" t="s">
        <v>204</v>
      </c>
      <c r="B32" s="18" t="s">
        <v>58</v>
      </c>
      <c r="C32" s="18" t="s">
        <v>42</v>
      </c>
      <c r="D32" s="18" t="s">
        <v>52</v>
      </c>
      <c r="E32" s="35" t="s">
        <v>209</v>
      </c>
      <c r="F32" s="18" t="s">
        <v>99</v>
      </c>
      <c r="G32" s="284">
        <v>2600</v>
      </c>
      <c r="I32" s="147"/>
    </row>
    <row r="33" spans="1:7" ht="38.25">
      <c r="A33" s="11" t="s">
        <v>237</v>
      </c>
      <c r="B33" s="18" t="s">
        <v>58</v>
      </c>
      <c r="C33" s="18" t="s">
        <v>42</v>
      </c>
      <c r="D33" s="18" t="s">
        <v>52</v>
      </c>
      <c r="E33" s="35" t="s">
        <v>209</v>
      </c>
      <c r="F33" s="18" t="s">
        <v>205</v>
      </c>
      <c r="G33" s="285">
        <v>785</v>
      </c>
    </row>
    <row r="34" spans="1:7" ht="18" customHeight="1">
      <c r="A34" s="71" t="s">
        <v>105</v>
      </c>
      <c r="B34" s="16" t="s">
        <v>58</v>
      </c>
      <c r="C34" s="16" t="s">
        <v>42</v>
      </c>
      <c r="D34" s="16" t="s">
        <v>52</v>
      </c>
      <c r="E34" s="16" t="s">
        <v>210</v>
      </c>
      <c r="F34" s="16" t="s">
        <v>46</v>
      </c>
      <c r="G34" s="286">
        <f>G35</f>
        <v>875</v>
      </c>
    </row>
    <row r="35" spans="1:7" ht="17.25" customHeight="1">
      <c r="A35" s="71" t="s">
        <v>106</v>
      </c>
      <c r="B35" s="16" t="s">
        <v>58</v>
      </c>
      <c r="C35" s="16" t="s">
        <v>42</v>
      </c>
      <c r="D35" s="16" t="s">
        <v>52</v>
      </c>
      <c r="E35" s="16" t="s">
        <v>211</v>
      </c>
      <c r="F35" s="16" t="s">
        <v>107</v>
      </c>
      <c r="G35" s="286">
        <f>G36+G37</f>
        <v>875</v>
      </c>
    </row>
    <row r="36" spans="1:7" ht="25.5">
      <c r="A36" s="68" t="s">
        <v>164</v>
      </c>
      <c r="B36" s="16" t="s">
        <v>58</v>
      </c>
      <c r="C36" s="16" t="s">
        <v>42</v>
      </c>
      <c r="D36" s="16" t="s">
        <v>52</v>
      </c>
      <c r="E36" s="18" t="s">
        <v>211</v>
      </c>
      <c r="F36" s="16" t="s">
        <v>103</v>
      </c>
      <c r="G36" s="287">
        <v>775</v>
      </c>
    </row>
    <row r="37" spans="1:7" ht="13.5" customHeight="1">
      <c r="A37" s="71" t="s">
        <v>305</v>
      </c>
      <c r="B37" s="16" t="s">
        <v>58</v>
      </c>
      <c r="C37" s="16" t="s">
        <v>42</v>
      </c>
      <c r="D37" s="16" t="s">
        <v>52</v>
      </c>
      <c r="E37" s="18" t="s">
        <v>211</v>
      </c>
      <c r="F37" s="16" t="s">
        <v>306</v>
      </c>
      <c r="G37" s="287">
        <v>100</v>
      </c>
    </row>
    <row r="38" spans="1:7" ht="12.75">
      <c r="A38" s="73" t="s">
        <v>108</v>
      </c>
      <c r="B38" s="74" t="s">
        <v>58</v>
      </c>
      <c r="C38" s="74" t="s">
        <v>42</v>
      </c>
      <c r="D38" s="74" t="s">
        <v>52</v>
      </c>
      <c r="E38" s="16" t="s">
        <v>211</v>
      </c>
      <c r="F38" s="75" t="s">
        <v>193</v>
      </c>
      <c r="G38" s="29">
        <f>G39+G40+G41</f>
        <v>26.1</v>
      </c>
    </row>
    <row r="39" spans="1:7" ht="12.75">
      <c r="A39" s="76" t="s">
        <v>109</v>
      </c>
      <c r="B39" s="77" t="s">
        <v>58</v>
      </c>
      <c r="C39" s="77" t="s">
        <v>42</v>
      </c>
      <c r="D39" s="77" t="s">
        <v>52</v>
      </c>
      <c r="E39" s="18" t="s">
        <v>211</v>
      </c>
      <c r="F39" s="78" t="s">
        <v>240</v>
      </c>
      <c r="G39" s="30">
        <v>24</v>
      </c>
    </row>
    <row r="40" spans="1:7" ht="12.75">
      <c r="A40" s="76" t="s">
        <v>241</v>
      </c>
      <c r="B40" s="77" t="s">
        <v>58</v>
      </c>
      <c r="C40" s="77" t="s">
        <v>42</v>
      </c>
      <c r="D40" s="77" t="s">
        <v>52</v>
      </c>
      <c r="E40" s="18" t="s">
        <v>211</v>
      </c>
      <c r="F40" s="78" t="s">
        <v>192</v>
      </c>
      <c r="G40" s="30">
        <v>1.1</v>
      </c>
    </row>
    <row r="41" spans="1:7" ht="12.75">
      <c r="A41" s="76" t="s">
        <v>242</v>
      </c>
      <c r="B41" s="77" t="s">
        <v>58</v>
      </c>
      <c r="C41" s="77" t="s">
        <v>42</v>
      </c>
      <c r="D41" s="77" t="s">
        <v>52</v>
      </c>
      <c r="E41" s="18" t="s">
        <v>211</v>
      </c>
      <c r="F41" s="78" t="s">
        <v>243</v>
      </c>
      <c r="G41" s="30">
        <v>1</v>
      </c>
    </row>
    <row r="42" spans="1:7" ht="25.5">
      <c r="A42" s="79" t="s">
        <v>110</v>
      </c>
      <c r="B42" s="80" t="s">
        <v>98</v>
      </c>
      <c r="C42" s="80" t="s">
        <v>42</v>
      </c>
      <c r="D42" s="80" t="s">
        <v>54</v>
      </c>
      <c r="E42" s="162" t="s">
        <v>226</v>
      </c>
      <c r="F42" s="81"/>
      <c r="G42" s="131">
        <f>G43</f>
        <v>1562.5</v>
      </c>
    </row>
    <row r="43" spans="1:7" ht="38.25">
      <c r="A43" s="73" t="s">
        <v>45</v>
      </c>
      <c r="B43" s="74" t="s">
        <v>98</v>
      </c>
      <c r="C43" s="74" t="s">
        <v>42</v>
      </c>
      <c r="D43" s="74" t="s">
        <v>54</v>
      </c>
      <c r="E43" s="34" t="s">
        <v>226</v>
      </c>
      <c r="F43" s="75"/>
      <c r="G43" s="58">
        <f>G44</f>
        <v>1562.5</v>
      </c>
    </row>
    <row r="44" spans="1:7" ht="12.75">
      <c r="A44" s="73" t="s">
        <v>49</v>
      </c>
      <c r="B44" s="74" t="s">
        <v>98</v>
      </c>
      <c r="C44" s="74" t="s">
        <v>42</v>
      </c>
      <c r="D44" s="74" t="s">
        <v>54</v>
      </c>
      <c r="E44" s="34" t="s">
        <v>226</v>
      </c>
      <c r="F44" s="74"/>
      <c r="G44" s="29">
        <f>G45+G49+G52</f>
        <v>1562.5</v>
      </c>
    </row>
    <row r="45" spans="1:7" ht="38.25">
      <c r="A45" s="71" t="s">
        <v>102</v>
      </c>
      <c r="B45" s="74" t="s">
        <v>98</v>
      </c>
      <c r="C45" s="74" t="s">
        <v>42</v>
      </c>
      <c r="D45" s="74" t="s">
        <v>54</v>
      </c>
      <c r="E45" s="34" t="s">
        <v>220</v>
      </c>
      <c r="F45" s="82" t="s">
        <v>104</v>
      </c>
      <c r="G45" s="29">
        <f>G46</f>
        <v>1561.6</v>
      </c>
    </row>
    <row r="46" spans="1:7" ht="12.75">
      <c r="A46" s="72" t="s">
        <v>161</v>
      </c>
      <c r="B46" s="77" t="s">
        <v>98</v>
      </c>
      <c r="C46" s="77" t="s">
        <v>42</v>
      </c>
      <c r="D46" s="77" t="s">
        <v>54</v>
      </c>
      <c r="E46" s="35" t="s">
        <v>220</v>
      </c>
      <c r="F46" s="83" t="s">
        <v>100</v>
      </c>
      <c r="G46" s="30">
        <f>G47+G48</f>
        <v>1561.6</v>
      </c>
    </row>
    <row r="47" spans="1:9" ht="12.75">
      <c r="A47" s="11" t="s">
        <v>204</v>
      </c>
      <c r="B47" s="77" t="s">
        <v>98</v>
      </c>
      <c r="C47" s="77" t="s">
        <v>42</v>
      </c>
      <c r="D47" s="77" t="s">
        <v>54</v>
      </c>
      <c r="E47" s="35" t="s">
        <v>220</v>
      </c>
      <c r="F47" s="83" t="s">
        <v>99</v>
      </c>
      <c r="G47" s="30">
        <v>1200</v>
      </c>
      <c r="I47" s="147"/>
    </row>
    <row r="48" spans="1:7" ht="38.25">
      <c r="A48" s="11" t="s">
        <v>237</v>
      </c>
      <c r="B48" s="18" t="s">
        <v>98</v>
      </c>
      <c r="C48" s="18" t="s">
        <v>42</v>
      </c>
      <c r="D48" s="18" t="s">
        <v>54</v>
      </c>
      <c r="E48" s="35" t="s">
        <v>220</v>
      </c>
      <c r="F48" s="18" t="s">
        <v>205</v>
      </c>
      <c r="G48" s="30">
        <v>361.6</v>
      </c>
    </row>
    <row r="49" spans="1:7" ht="17.25" customHeight="1">
      <c r="A49" s="71" t="s">
        <v>162</v>
      </c>
      <c r="B49" s="74" t="s">
        <v>98</v>
      </c>
      <c r="C49" s="74" t="s">
        <v>42</v>
      </c>
      <c r="D49" s="74" t="s">
        <v>54</v>
      </c>
      <c r="E49" s="34" t="s">
        <v>225</v>
      </c>
      <c r="F49" s="82" t="s">
        <v>46</v>
      </c>
      <c r="G49" s="29">
        <f>G50</f>
        <v>0.4</v>
      </c>
    </row>
    <row r="50" spans="1:7" ht="25.5">
      <c r="A50" s="71" t="s">
        <v>163</v>
      </c>
      <c r="B50" s="74" t="s">
        <v>98</v>
      </c>
      <c r="C50" s="74" t="s">
        <v>42</v>
      </c>
      <c r="D50" s="74" t="s">
        <v>54</v>
      </c>
      <c r="E50" s="34" t="s">
        <v>225</v>
      </c>
      <c r="F50" s="82" t="s">
        <v>107</v>
      </c>
      <c r="G50" s="29">
        <f>G51</f>
        <v>0.4</v>
      </c>
    </row>
    <row r="51" spans="1:7" ht="12.75">
      <c r="A51" s="76" t="s">
        <v>55</v>
      </c>
      <c r="B51" s="18" t="s">
        <v>98</v>
      </c>
      <c r="C51" s="18" t="s">
        <v>42</v>
      </c>
      <c r="D51" s="18" t="s">
        <v>54</v>
      </c>
      <c r="E51" s="35" t="s">
        <v>225</v>
      </c>
      <c r="F51" s="18" t="s">
        <v>103</v>
      </c>
      <c r="G51" s="30">
        <v>0.4</v>
      </c>
    </row>
    <row r="52" spans="1:7" ht="12.75">
      <c r="A52" s="73" t="s">
        <v>108</v>
      </c>
      <c r="B52" s="74" t="s">
        <v>98</v>
      </c>
      <c r="C52" s="74" t="s">
        <v>42</v>
      </c>
      <c r="D52" s="74" t="s">
        <v>54</v>
      </c>
      <c r="E52" s="34" t="s">
        <v>225</v>
      </c>
      <c r="F52" s="75" t="s">
        <v>193</v>
      </c>
      <c r="G52" s="29">
        <f>G53</f>
        <v>0.5</v>
      </c>
    </row>
    <row r="53" spans="1:7" ht="12.75">
      <c r="A53" s="76" t="s">
        <v>242</v>
      </c>
      <c r="B53" s="77" t="s">
        <v>98</v>
      </c>
      <c r="C53" s="77" t="s">
        <v>42</v>
      </c>
      <c r="D53" s="77" t="s">
        <v>54</v>
      </c>
      <c r="E53" s="35" t="s">
        <v>225</v>
      </c>
      <c r="F53" s="78" t="s">
        <v>243</v>
      </c>
      <c r="G53" s="30">
        <v>0.5</v>
      </c>
    </row>
    <row r="54" spans="1:7" ht="12.75">
      <c r="A54" s="79" t="s">
        <v>56</v>
      </c>
      <c r="B54" s="80" t="s">
        <v>58</v>
      </c>
      <c r="C54" s="80" t="s">
        <v>42</v>
      </c>
      <c r="D54" s="80" t="s">
        <v>57</v>
      </c>
      <c r="E54" s="80"/>
      <c r="F54" s="80"/>
      <c r="G54" s="131">
        <f>G55</f>
        <v>10</v>
      </c>
    </row>
    <row r="55" spans="1:7" ht="12.75">
      <c r="A55" s="73" t="s">
        <v>56</v>
      </c>
      <c r="B55" s="74" t="s">
        <v>58</v>
      </c>
      <c r="C55" s="74" t="s">
        <v>42</v>
      </c>
      <c r="D55" s="74" t="s">
        <v>57</v>
      </c>
      <c r="E55" s="74" t="s">
        <v>212</v>
      </c>
      <c r="F55" s="74"/>
      <c r="G55" s="29">
        <f>G56</f>
        <v>10</v>
      </c>
    </row>
    <row r="56" spans="1:7" ht="12.75">
      <c r="A56" s="84" t="s">
        <v>111</v>
      </c>
      <c r="B56" s="74" t="s">
        <v>58</v>
      </c>
      <c r="C56" s="74" t="s">
        <v>42</v>
      </c>
      <c r="D56" s="74" t="s">
        <v>57</v>
      </c>
      <c r="E56" s="74" t="s">
        <v>212</v>
      </c>
      <c r="F56" s="74"/>
      <c r="G56" s="29">
        <f>G57</f>
        <v>10</v>
      </c>
    </row>
    <row r="57" spans="1:7" ht="15" customHeight="1">
      <c r="A57" s="71" t="s">
        <v>112</v>
      </c>
      <c r="B57" s="74" t="s">
        <v>58</v>
      </c>
      <c r="C57" s="74" t="s">
        <v>42</v>
      </c>
      <c r="D57" s="74" t="s">
        <v>57</v>
      </c>
      <c r="E57" s="74" t="s">
        <v>212</v>
      </c>
      <c r="F57" s="85" t="s">
        <v>194</v>
      </c>
      <c r="G57" s="30">
        <v>10</v>
      </c>
    </row>
    <row r="58" spans="1:7" ht="12.75">
      <c r="A58" s="79" t="s">
        <v>113</v>
      </c>
      <c r="B58" s="80" t="s">
        <v>58</v>
      </c>
      <c r="C58" s="80" t="s">
        <v>42</v>
      </c>
      <c r="D58" s="80" t="s">
        <v>71</v>
      </c>
      <c r="E58" s="81"/>
      <c r="F58" s="81"/>
      <c r="G58" s="86">
        <f>G59</f>
        <v>0.7</v>
      </c>
    </row>
    <row r="59" spans="1:7" ht="51">
      <c r="A59" s="160" t="s">
        <v>216</v>
      </c>
      <c r="B59" s="117" t="s">
        <v>58</v>
      </c>
      <c r="C59" s="117" t="s">
        <v>42</v>
      </c>
      <c r="D59" s="117" t="s">
        <v>71</v>
      </c>
      <c r="E59" s="88" t="s">
        <v>217</v>
      </c>
      <c r="F59" s="16"/>
      <c r="G59" s="29">
        <f>G60</f>
        <v>0.7</v>
      </c>
    </row>
    <row r="60" spans="1:7" ht="14.25" customHeight="1">
      <c r="A60" s="161" t="s">
        <v>218</v>
      </c>
      <c r="B60" s="117" t="s">
        <v>58</v>
      </c>
      <c r="C60" s="117" t="s">
        <v>42</v>
      </c>
      <c r="D60" s="117" t="s">
        <v>71</v>
      </c>
      <c r="E60" s="88" t="s">
        <v>217</v>
      </c>
      <c r="F60" s="16" t="s">
        <v>46</v>
      </c>
      <c r="G60" s="58">
        <f>G61</f>
        <v>0.7</v>
      </c>
    </row>
    <row r="61" spans="1:7" ht="24" customHeight="1">
      <c r="A61" s="71" t="s">
        <v>163</v>
      </c>
      <c r="B61" s="16" t="s">
        <v>58</v>
      </c>
      <c r="C61" s="16" t="s">
        <v>42</v>
      </c>
      <c r="D61" s="16" t="s">
        <v>71</v>
      </c>
      <c r="E61" s="88" t="s">
        <v>217</v>
      </c>
      <c r="F61" s="16" t="s">
        <v>107</v>
      </c>
      <c r="G61" s="29">
        <f>G62</f>
        <v>0.7</v>
      </c>
    </row>
    <row r="62" spans="1:7" ht="25.5">
      <c r="A62" s="69" t="s">
        <v>164</v>
      </c>
      <c r="B62" s="18" t="s">
        <v>58</v>
      </c>
      <c r="C62" s="18" t="s">
        <v>42</v>
      </c>
      <c r="D62" s="18" t="s">
        <v>71</v>
      </c>
      <c r="E62" s="47" t="s">
        <v>217</v>
      </c>
      <c r="F62" s="18" t="s">
        <v>103</v>
      </c>
      <c r="G62" s="30">
        <v>0.7</v>
      </c>
    </row>
    <row r="63" spans="1:7" ht="12.75">
      <c r="A63" s="20" t="s">
        <v>59</v>
      </c>
      <c r="B63" s="21" t="s">
        <v>58</v>
      </c>
      <c r="C63" s="21" t="s">
        <v>44</v>
      </c>
      <c r="D63" s="21"/>
      <c r="E63" s="21"/>
      <c r="F63" s="21"/>
      <c r="G63" s="31">
        <f>G64</f>
        <v>151.6</v>
      </c>
    </row>
    <row r="64" spans="1:7" ht="12.75">
      <c r="A64" s="24" t="s">
        <v>60</v>
      </c>
      <c r="B64" s="25" t="s">
        <v>58</v>
      </c>
      <c r="C64" s="25" t="s">
        <v>44</v>
      </c>
      <c r="D64" s="25" t="s">
        <v>48</v>
      </c>
      <c r="E64" s="25"/>
      <c r="F64" s="25"/>
      <c r="G64" s="27">
        <f>G65</f>
        <v>151.6</v>
      </c>
    </row>
    <row r="65" spans="1:7" ht="12.75">
      <c r="A65" s="33" t="s">
        <v>142</v>
      </c>
      <c r="B65" s="34" t="s">
        <v>58</v>
      </c>
      <c r="C65" s="34" t="s">
        <v>44</v>
      </c>
      <c r="D65" s="34" t="s">
        <v>48</v>
      </c>
      <c r="E65" s="89" t="s">
        <v>213</v>
      </c>
      <c r="F65" s="34"/>
      <c r="G65" s="58">
        <f>G66</f>
        <v>151.6</v>
      </c>
    </row>
    <row r="66" spans="1:7" ht="25.5">
      <c r="A66" s="15" t="s">
        <v>61</v>
      </c>
      <c r="B66" s="16" t="s">
        <v>58</v>
      </c>
      <c r="C66" s="16" t="s">
        <v>44</v>
      </c>
      <c r="D66" s="16" t="s">
        <v>48</v>
      </c>
      <c r="E66" s="89" t="s">
        <v>213</v>
      </c>
      <c r="F66" s="16"/>
      <c r="G66" s="29">
        <f>G67+G71</f>
        <v>151.6</v>
      </c>
    </row>
    <row r="67" spans="1:7" ht="38.25">
      <c r="A67" s="71" t="s">
        <v>102</v>
      </c>
      <c r="B67" s="16" t="s">
        <v>58</v>
      </c>
      <c r="C67" s="16" t="s">
        <v>44</v>
      </c>
      <c r="D67" s="16" t="s">
        <v>48</v>
      </c>
      <c r="E67" s="89" t="s">
        <v>213</v>
      </c>
      <c r="F67" s="16" t="s">
        <v>104</v>
      </c>
      <c r="G67" s="29">
        <f>G68</f>
        <v>143.7</v>
      </c>
    </row>
    <row r="68" spans="1:7" ht="17.25" customHeight="1">
      <c r="A68" s="71" t="s">
        <v>161</v>
      </c>
      <c r="B68" s="16" t="s">
        <v>58</v>
      </c>
      <c r="C68" s="16" t="s">
        <v>44</v>
      </c>
      <c r="D68" s="16" t="s">
        <v>48</v>
      </c>
      <c r="E68" s="89" t="s">
        <v>213</v>
      </c>
      <c r="F68" s="16" t="s">
        <v>100</v>
      </c>
      <c r="G68" s="29">
        <f>G69+G70</f>
        <v>143.7</v>
      </c>
    </row>
    <row r="69" spans="1:8" ht="12.75">
      <c r="A69" s="11" t="s">
        <v>204</v>
      </c>
      <c r="B69" s="18" t="s">
        <v>58</v>
      </c>
      <c r="C69" s="18" t="s">
        <v>44</v>
      </c>
      <c r="D69" s="18" t="s">
        <v>48</v>
      </c>
      <c r="E69" s="67" t="s">
        <v>213</v>
      </c>
      <c r="F69" s="18" t="s">
        <v>99</v>
      </c>
      <c r="G69" s="30">
        <v>110.4</v>
      </c>
      <c r="H69" s="226"/>
    </row>
    <row r="70" spans="1:7" ht="38.25">
      <c r="A70" s="11" t="s">
        <v>237</v>
      </c>
      <c r="B70" s="18" t="s">
        <v>58</v>
      </c>
      <c r="C70" s="18" t="s">
        <v>44</v>
      </c>
      <c r="D70" s="18" t="s">
        <v>48</v>
      </c>
      <c r="E70" s="67" t="s">
        <v>213</v>
      </c>
      <c r="F70" s="18" t="s">
        <v>205</v>
      </c>
      <c r="G70" s="30">
        <v>33.3</v>
      </c>
    </row>
    <row r="71" spans="1:7" ht="18" customHeight="1">
      <c r="A71" s="71" t="s">
        <v>162</v>
      </c>
      <c r="B71" s="16" t="s">
        <v>58</v>
      </c>
      <c r="C71" s="16" t="s">
        <v>44</v>
      </c>
      <c r="D71" s="16" t="s">
        <v>48</v>
      </c>
      <c r="E71" s="89" t="s">
        <v>213</v>
      </c>
      <c r="F71" s="16" t="s">
        <v>46</v>
      </c>
      <c r="G71" s="29">
        <f>G72</f>
        <v>7.9</v>
      </c>
    </row>
    <row r="72" spans="1:7" ht="24" customHeight="1">
      <c r="A72" s="71" t="s">
        <v>163</v>
      </c>
      <c r="B72" s="16" t="s">
        <v>58</v>
      </c>
      <c r="C72" s="16" t="s">
        <v>44</v>
      </c>
      <c r="D72" s="16" t="s">
        <v>48</v>
      </c>
      <c r="E72" s="89" t="s">
        <v>213</v>
      </c>
      <c r="F72" s="16" t="s">
        <v>107</v>
      </c>
      <c r="G72" s="29">
        <f>G73</f>
        <v>7.9</v>
      </c>
    </row>
    <row r="73" spans="1:10" ht="25.5">
      <c r="A73" s="69" t="s">
        <v>164</v>
      </c>
      <c r="B73" s="18" t="s">
        <v>58</v>
      </c>
      <c r="C73" s="18" t="s">
        <v>44</v>
      </c>
      <c r="D73" s="18" t="s">
        <v>48</v>
      </c>
      <c r="E73" s="67" t="s">
        <v>213</v>
      </c>
      <c r="F73" s="18" t="s">
        <v>103</v>
      </c>
      <c r="G73" s="30">
        <v>7.9</v>
      </c>
      <c r="J73" s="147"/>
    </row>
    <row r="74" spans="1:7" ht="12.75">
      <c r="A74" s="20" t="s">
        <v>62</v>
      </c>
      <c r="B74" s="21" t="s">
        <v>58</v>
      </c>
      <c r="C74" s="21" t="s">
        <v>52</v>
      </c>
      <c r="D74" s="21" t="s">
        <v>67</v>
      </c>
      <c r="E74" s="36"/>
      <c r="F74" s="36"/>
      <c r="G74" s="31">
        <f>G75</f>
        <v>49.9</v>
      </c>
    </row>
    <row r="75" spans="1:7" ht="12.75">
      <c r="A75" s="38" t="s">
        <v>63</v>
      </c>
      <c r="B75" s="34" t="s">
        <v>58</v>
      </c>
      <c r="C75" s="34" t="s">
        <v>52</v>
      </c>
      <c r="D75" s="34" t="s">
        <v>42</v>
      </c>
      <c r="E75" s="89" t="s">
        <v>214</v>
      </c>
      <c r="F75" s="38"/>
      <c r="G75" s="119">
        <f>G76</f>
        <v>49.9</v>
      </c>
    </row>
    <row r="76" spans="1:7" ht="38.25">
      <c r="A76" s="38" t="s">
        <v>64</v>
      </c>
      <c r="B76" s="34" t="s">
        <v>58</v>
      </c>
      <c r="C76" s="34" t="s">
        <v>52</v>
      </c>
      <c r="D76" s="34" t="s">
        <v>42</v>
      </c>
      <c r="E76" s="89" t="s">
        <v>214</v>
      </c>
      <c r="F76" s="87"/>
      <c r="G76" s="38">
        <f>G77+G81</f>
        <v>49.9</v>
      </c>
    </row>
    <row r="77" spans="1:7" ht="38.25">
      <c r="A77" s="71" t="s">
        <v>102</v>
      </c>
      <c r="B77" s="34" t="s">
        <v>58</v>
      </c>
      <c r="C77" s="34" t="s">
        <v>52</v>
      </c>
      <c r="D77" s="34" t="s">
        <v>42</v>
      </c>
      <c r="E77" s="89" t="s">
        <v>214</v>
      </c>
      <c r="F77" s="87">
        <v>100</v>
      </c>
      <c r="G77" s="152">
        <f>G78</f>
        <v>47.4</v>
      </c>
    </row>
    <row r="78" spans="1:7" ht="12.75">
      <c r="A78" s="72" t="s">
        <v>161</v>
      </c>
      <c r="B78" s="35" t="s">
        <v>58</v>
      </c>
      <c r="C78" s="35" t="s">
        <v>52</v>
      </c>
      <c r="D78" s="35" t="s">
        <v>42</v>
      </c>
      <c r="E78" s="67" t="s">
        <v>214</v>
      </c>
      <c r="F78" s="39">
        <v>120</v>
      </c>
      <c r="G78" s="129">
        <f>G79+G80</f>
        <v>47.4</v>
      </c>
    </row>
    <row r="79" spans="1:7" ht="12.75">
      <c r="A79" s="11" t="s">
        <v>204</v>
      </c>
      <c r="B79" s="35" t="s">
        <v>58</v>
      </c>
      <c r="C79" s="35" t="s">
        <v>52</v>
      </c>
      <c r="D79" s="35" t="s">
        <v>42</v>
      </c>
      <c r="E79" s="67" t="s">
        <v>214</v>
      </c>
      <c r="F79" s="39">
        <v>121</v>
      </c>
      <c r="G79" s="40">
        <v>36.4</v>
      </c>
    </row>
    <row r="80" spans="1:7" ht="38.25">
      <c r="A80" s="11" t="s">
        <v>237</v>
      </c>
      <c r="B80" s="35" t="s">
        <v>58</v>
      </c>
      <c r="C80" s="35" t="s">
        <v>52</v>
      </c>
      <c r="D80" s="35" t="s">
        <v>42</v>
      </c>
      <c r="E80" s="67" t="s">
        <v>214</v>
      </c>
      <c r="F80" s="39">
        <v>129</v>
      </c>
      <c r="G80" s="129">
        <v>11</v>
      </c>
    </row>
    <row r="81" spans="1:7" ht="15.75" customHeight="1">
      <c r="A81" s="71" t="s">
        <v>162</v>
      </c>
      <c r="B81" s="34" t="s">
        <v>58</v>
      </c>
      <c r="C81" s="34" t="s">
        <v>52</v>
      </c>
      <c r="D81" s="34" t="s">
        <v>42</v>
      </c>
      <c r="E81" s="89" t="s">
        <v>245</v>
      </c>
      <c r="F81" s="87">
        <v>200</v>
      </c>
      <c r="G81" s="152">
        <f>G82</f>
        <v>2.5</v>
      </c>
    </row>
    <row r="82" spans="1:7" ht="25.5">
      <c r="A82" s="71" t="s">
        <v>163</v>
      </c>
      <c r="B82" s="34" t="s">
        <v>58</v>
      </c>
      <c r="C82" s="34" t="s">
        <v>52</v>
      </c>
      <c r="D82" s="34" t="s">
        <v>42</v>
      </c>
      <c r="E82" s="89" t="s">
        <v>245</v>
      </c>
      <c r="F82" s="87">
        <v>240</v>
      </c>
      <c r="G82" s="152">
        <f>G83</f>
        <v>2.5</v>
      </c>
    </row>
    <row r="83" spans="1:7" ht="24.75" customHeight="1">
      <c r="A83" s="69" t="s">
        <v>164</v>
      </c>
      <c r="B83" s="35" t="s">
        <v>58</v>
      </c>
      <c r="C83" s="35" t="s">
        <v>52</v>
      </c>
      <c r="D83" s="35" t="s">
        <v>42</v>
      </c>
      <c r="E83" s="67" t="s">
        <v>245</v>
      </c>
      <c r="F83" s="39">
        <v>244</v>
      </c>
      <c r="G83" s="129">
        <v>2.5</v>
      </c>
    </row>
    <row r="84" spans="1:7" ht="18" customHeight="1">
      <c r="A84" s="193" t="s">
        <v>258</v>
      </c>
      <c r="B84" s="132" t="s">
        <v>58</v>
      </c>
      <c r="C84" s="132" t="s">
        <v>66</v>
      </c>
      <c r="D84" s="132" t="s">
        <v>48</v>
      </c>
      <c r="E84" s="132" t="s">
        <v>259</v>
      </c>
      <c r="F84" s="132"/>
      <c r="G84" s="164">
        <f>G85</f>
        <v>404.1</v>
      </c>
    </row>
    <row r="85" spans="1:7" ht="15" customHeight="1">
      <c r="A85" s="71" t="s">
        <v>162</v>
      </c>
      <c r="B85" s="16" t="s">
        <v>58</v>
      </c>
      <c r="C85" s="16" t="s">
        <v>66</v>
      </c>
      <c r="D85" s="16" t="s">
        <v>48</v>
      </c>
      <c r="E85" s="144" t="s">
        <v>259</v>
      </c>
      <c r="F85" s="16" t="s">
        <v>46</v>
      </c>
      <c r="G85" s="247">
        <f>G86</f>
        <v>404.1</v>
      </c>
    </row>
    <row r="86" spans="1:7" ht="25.5">
      <c r="A86" s="71" t="s">
        <v>163</v>
      </c>
      <c r="B86" s="16" t="s">
        <v>58</v>
      </c>
      <c r="C86" s="16" t="s">
        <v>66</v>
      </c>
      <c r="D86" s="16" t="s">
        <v>48</v>
      </c>
      <c r="E86" s="144" t="s">
        <v>259</v>
      </c>
      <c r="F86" s="16" t="s">
        <v>107</v>
      </c>
      <c r="G86" s="247">
        <f>G87</f>
        <v>404.1</v>
      </c>
    </row>
    <row r="87" spans="1:7" ht="25.5">
      <c r="A87" s="69" t="s">
        <v>164</v>
      </c>
      <c r="B87" s="177" t="s">
        <v>58</v>
      </c>
      <c r="C87" s="177" t="s">
        <v>66</v>
      </c>
      <c r="D87" s="177" t="s">
        <v>48</v>
      </c>
      <c r="E87" s="246" t="s">
        <v>259</v>
      </c>
      <c r="F87" s="177" t="s">
        <v>103</v>
      </c>
      <c r="G87" s="205">
        <v>404.1</v>
      </c>
    </row>
    <row r="88" spans="1:7" ht="12.75">
      <c r="A88" s="20" t="s">
        <v>139</v>
      </c>
      <c r="B88" s="21" t="s">
        <v>58</v>
      </c>
      <c r="C88" s="21" t="s">
        <v>68</v>
      </c>
      <c r="D88" s="21"/>
      <c r="E88" s="22"/>
      <c r="F88" s="22"/>
      <c r="G88" s="31">
        <f>G89</f>
        <v>4500</v>
      </c>
    </row>
    <row r="89" spans="1:7" ht="12.75">
      <c r="A89" s="52" t="s">
        <v>69</v>
      </c>
      <c r="B89" s="34" t="s">
        <v>58</v>
      </c>
      <c r="C89" s="34" t="s">
        <v>68</v>
      </c>
      <c r="D89" s="34" t="s">
        <v>42</v>
      </c>
      <c r="E89" s="90"/>
      <c r="F89" s="90"/>
      <c r="G89" s="58">
        <f>G90</f>
        <v>4500</v>
      </c>
    </row>
    <row r="90" spans="1:12" ht="12.75">
      <c r="A90" s="15" t="s">
        <v>143</v>
      </c>
      <c r="B90" s="34" t="s">
        <v>58</v>
      </c>
      <c r="C90" s="34" t="s">
        <v>68</v>
      </c>
      <c r="D90" s="34" t="s">
        <v>42</v>
      </c>
      <c r="E90" s="90" t="s">
        <v>227</v>
      </c>
      <c r="F90" s="90"/>
      <c r="G90" s="58">
        <f>G91+G94</f>
        <v>4500</v>
      </c>
      <c r="L90" s="147"/>
    </row>
    <row r="91" spans="1:7" ht="25.5">
      <c r="A91" s="113" t="s">
        <v>114</v>
      </c>
      <c r="B91" s="35" t="s">
        <v>58</v>
      </c>
      <c r="C91" s="35" t="s">
        <v>68</v>
      </c>
      <c r="D91" s="35" t="s">
        <v>42</v>
      </c>
      <c r="E91" s="35" t="s">
        <v>228</v>
      </c>
      <c r="F91" s="77" t="s">
        <v>116</v>
      </c>
      <c r="G91" s="32">
        <f>G92</f>
        <v>3910</v>
      </c>
    </row>
    <row r="92" spans="1:7" ht="12.75">
      <c r="A92" s="113" t="s">
        <v>115</v>
      </c>
      <c r="B92" s="35" t="s">
        <v>58</v>
      </c>
      <c r="C92" s="35" t="s">
        <v>68</v>
      </c>
      <c r="D92" s="35" t="s">
        <v>42</v>
      </c>
      <c r="E92" s="35" t="s">
        <v>228</v>
      </c>
      <c r="F92" s="77" t="s">
        <v>117</v>
      </c>
      <c r="G92" s="32">
        <f>G93</f>
        <v>3910</v>
      </c>
    </row>
    <row r="93" spans="1:7" ht="38.25">
      <c r="A93" s="113" t="s">
        <v>167</v>
      </c>
      <c r="B93" s="35" t="s">
        <v>58</v>
      </c>
      <c r="C93" s="35" t="s">
        <v>68</v>
      </c>
      <c r="D93" s="35" t="s">
        <v>42</v>
      </c>
      <c r="E93" s="35" t="s">
        <v>228</v>
      </c>
      <c r="F93" s="77" t="s">
        <v>118</v>
      </c>
      <c r="G93" s="32">
        <v>3910</v>
      </c>
    </row>
    <row r="94" spans="1:7" ht="12.75">
      <c r="A94" s="44" t="s">
        <v>70</v>
      </c>
      <c r="B94" s="45" t="s">
        <v>58</v>
      </c>
      <c r="C94" s="45" t="s">
        <v>68</v>
      </c>
      <c r="D94" s="45" t="s">
        <v>42</v>
      </c>
      <c r="E94" s="159" t="s">
        <v>229</v>
      </c>
      <c r="F94" s="45"/>
      <c r="G94" s="249">
        <f>G96</f>
        <v>590</v>
      </c>
    </row>
    <row r="95" spans="1:7" ht="13.5" customHeight="1">
      <c r="A95" s="15" t="s">
        <v>144</v>
      </c>
      <c r="B95" s="16" t="s">
        <v>58</v>
      </c>
      <c r="C95" s="16" t="s">
        <v>68</v>
      </c>
      <c r="D95" s="16" t="s">
        <v>42</v>
      </c>
      <c r="E95" s="16" t="s">
        <v>229</v>
      </c>
      <c r="F95" s="34"/>
      <c r="G95" s="141">
        <f>G96</f>
        <v>590</v>
      </c>
    </row>
    <row r="96" spans="1:7" ht="25.5">
      <c r="A96" s="113" t="s">
        <v>114</v>
      </c>
      <c r="B96" s="18" t="s">
        <v>58</v>
      </c>
      <c r="C96" s="18" t="s">
        <v>68</v>
      </c>
      <c r="D96" s="18" t="s">
        <v>42</v>
      </c>
      <c r="E96" s="18" t="s">
        <v>229</v>
      </c>
      <c r="F96" s="18" t="s">
        <v>116</v>
      </c>
      <c r="G96" s="229">
        <f>G97</f>
        <v>590</v>
      </c>
    </row>
    <row r="97" spans="1:7" ht="12.75">
      <c r="A97" s="113" t="s">
        <v>115</v>
      </c>
      <c r="B97" s="18" t="s">
        <v>58</v>
      </c>
      <c r="C97" s="18" t="s">
        <v>68</v>
      </c>
      <c r="D97" s="18" t="s">
        <v>42</v>
      </c>
      <c r="E97" s="18" t="s">
        <v>229</v>
      </c>
      <c r="F97" s="18" t="s">
        <v>117</v>
      </c>
      <c r="G97" s="229">
        <f>G98</f>
        <v>590</v>
      </c>
    </row>
    <row r="98" spans="1:9" ht="38.25">
      <c r="A98" s="113" t="s">
        <v>167</v>
      </c>
      <c r="B98" s="18" t="s">
        <v>58</v>
      </c>
      <c r="C98" s="18" t="s">
        <v>68</v>
      </c>
      <c r="D98" s="18" t="s">
        <v>42</v>
      </c>
      <c r="E98" s="18" t="s">
        <v>229</v>
      </c>
      <c r="F98" s="18" t="s">
        <v>118</v>
      </c>
      <c r="G98" s="229">
        <v>590</v>
      </c>
      <c r="I98" s="147"/>
    </row>
    <row r="99" spans="1:7" ht="12.75">
      <c r="A99" s="179" t="s">
        <v>201</v>
      </c>
      <c r="B99" s="172" t="s">
        <v>58</v>
      </c>
      <c r="C99" s="172" t="s">
        <v>199</v>
      </c>
      <c r="D99" s="172" t="s">
        <v>42</v>
      </c>
      <c r="E99" s="162" t="s">
        <v>230</v>
      </c>
      <c r="F99" s="172"/>
      <c r="G99" s="271">
        <f>G100</f>
        <v>339</v>
      </c>
    </row>
    <row r="100" spans="1:7" ht="12.75">
      <c r="A100" s="178" t="s">
        <v>200</v>
      </c>
      <c r="B100" s="18" t="s">
        <v>58</v>
      </c>
      <c r="C100" s="18" t="s">
        <v>199</v>
      </c>
      <c r="D100" s="18" t="s">
        <v>42</v>
      </c>
      <c r="E100" s="35" t="s">
        <v>231</v>
      </c>
      <c r="F100" s="177"/>
      <c r="G100" s="158">
        <f>G101</f>
        <v>339</v>
      </c>
    </row>
    <row r="101" spans="1:7" ht="12.75">
      <c r="A101" s="19" t="s">
        <v>200</v>
      </c>
      <c r="B101" s="18" t="s">
        <v>58</v>
      </c>
      <c r="C101" s="18" t="s">
        <v>199</v>
      </c>
      <c r="D101" s="18" t="s">
        <v>42</v>
      </c>
      <c r="E101" s="35" t="s">
        <v>231</v>
      </c>
      <c r="F101" s="177" t="s">
        <v>50</v>
      </c>
      <c r="G101" s="158">
        <f>G102</f>
        <v>339</v>
      </c>
    </row>
    <row r="102" spans="1:7" ht="12.75">
      <c r="A102" s="110" t="s">
        <v>301</v>
      </c>
      <c r="B102" s="18" t="s">
        <v>58</v>
      </c>
      <c r="C102" s="18" t="s">
        <v>199</v>
      </c>
      <c r="D102" s="18" t="s">
        <v>42</v>
      </c>
      <c r="E102" s="35" t="s">
        <v>231</v>
      </c>
      <c r="F102" s="177" t="s">
        <v>299</v>
      </c>
      <c r="G102" s="158">
        <f>G103</f>
        <v>339</v>
      </c>
    </row>
    <row r="103" spans="1:7" ht="12.75">
      <c r="A103" s="283" t="s">
        <v>302</v>
      </c>
      <c r="B103" s="18" t="s">
        <v>58</v>
      </c>
      <c r="C103" s="18" t="s">
        <v>199</v>
      </c>
      <c r="D103" s="18" t="s">
        <v>42</v>
      </c>
      <c r="E103" s="35" t="s">
        <v>231</v>
      </c>
      <c r="F103" s="177" t="s">
        <v>300</v>
      </c>
      <c r="G103" s="229">
        <v>339</v>
      </c>
    </row>
    <row r="104" spans="1:7" ht="12.75">
      <c r="A104" s="227" t="s">
        <v>244</v>
      </c>
      <c r="B104" s="132" t="s">
        <v>58</v>
      </c>
      <c r="C104" s="132" t="s">
        <v>57</v>
      </c>
      <c r="D104" s="132" t="s">
        <v>42</v>
      </c>
      <c r="E104" s="214"/>
      <c r="F104" s="132"/>
      <c r="G104" s="272">
        <f>G105</f>
        <v>86</v>
      </c>
    </row>
    <row r="105" spans="1:7" ht="15.75" customHeight="1">
      <c r="A105" s="71" t="s">
        <v>162</v>
      </c>
      <c r="B105" s="18" t="s">
        <v>58</v>
      </c>
      <c r="C105" s="18" t="s">
        <v>57</v>
      </c>
      <c r="D105" s="18" t="s">
        <v>42</v>
      </c>
      <c r="E105" s="67" t="s">
        <v>248</v>
      </c>
      <c r="F105" s="18" t="s">
        <v>46</v>
      </c>
      <c r="G105" s="229">
        <f>G106</f>
        <v>86</v>
      </c>
    </row>
    <row r="106" spans="1:7" ht="24" customHeight="1">
      <c r="A106" s="71" t="s">
        <v>163</v>
      </c>
      <c r="B106" s="18" t="s">
        <v>58</v>
      </c>
      <c r="C106" s="18" t="s">
        <v>57</v>
      </c>
      <c r="D106" s="18" t="s">
        <v>42</v>
      </c>
      <c r="E106" s="67" t="s">
        <v>248</v>
      </c>
      <c r="F106" s="18" t="s">
        <v>107</v>
      </c>
      <c r="G106" s="229">
        <f>G107</f>
        <v>86</v>
      </c>
    </row>
    <row r="107" spans="1:7" ht="25.5">
      <c r="A107" s="69" t="s">
        <v>164</v>
      </c>
      <c r="B107" s="18" t="s">
        <v>58</v>
      </c>
      <c r="C107" s="18" t="s">
        <v>57</v>
      </c>
      <c r="D107" s="18" t="s">
        <v>42</v>
      </c>
      <c r="E107" s="67" t="s">
        <v>248</v>
      </c>
      <c r="F107" s="18" t="s">
        <v>103</v>
      </c>
      <c r="G107" s="229">
        <v>86</v>
      </c>
    </row>
    <row r="108" spans="1:7" ht="15.75">
      <c r="A108" s="169" t="s">
        <v>155</v>
      </c>
      <c r="B108" s="170" t="s">
        <v>58</v>
      </c>
      <c r="C108" s="170" t="s">
        <v>71</v>
      </c>
      <c r="D108" s="170" t="s">
        <v>67</v>
      </c>
      <c r="E108" s="170"/>
      <c r="F108" s="170"/>
      <c r="G108" s="171" t="str">
        <f>G109</f>
        <v>5,2</v>
      </c>
    </row>
    <row r="109" spans="1:7" ht="12.75">
      <c r="A109" s="189" t="s">
        <v>156</v>
      </c>
      <c r="B109" s="197" t="s">
        <v>58</v>
      </c>
      <c r="C109" s="197" t="s">
        <v>71</v>
      </c>
      <c r="D109" s="197" t="s">
        <v>42</v>
      </c>
      <c r="E109" s="187" t="s">
        <v>215</v>
      </c>
      <c r="F109" s="197"/>
      <c r="G109" s="209" t="str">
        <f>G110</f>
        <v>5,2</v>
      </c>
    </row>
    <row r="110" spans="1:7" ht="12.75">
      <c r="A110" s="19" t="s">
        <v>153</v>
      </c>
      <c r="B110" s="77" t="s">
        <v>58</v>
      </c>
      <c r="C110" s="77" t="s">
        <v>71</v>
      </c>
      <c r="D110" s="77" t="s">
        <v>42</v>
      </c>
      <c r="E110" s="35" t="s">
        <v>232</v>
      </c>
      <c r="F110" s="77" t="s">
        <v>151</v>
      </c>
      <c r="G110" s="137" t="str">
        <f>G111</f>
        <v>5,2</v>
      </c>
    </row>
    <row r="111" spans="1:7" ht="12.75">
      <c r="A111" s="19" t="s">
        <v>154</v>
      </c>
      <c r="B111" s="77" t="s">
        <v>58</v>
      </c>
      <c r="C111" s="77" t="s">
        <v>71</v>
      </c>
      <c r="D111" s="77" t="s">
        <v>42</v>
      </c>
      <c r="E111" s="35" t="s">
        <v>232</v>
      </c>
      <c r="F111" s="77" t="s">
        <v>152</v>
      </c>
      <c r="G111" s="137" t="s">
        <v>308</v>
      </c>
    </row>
    <row r="112" spans="1:7" ht="25.5">
      <c r="A112" s="145" t="s">
        <v>234</v>
      </c>
      <c r="B112" s="167" t="s">
        <v>58</v>
      </c>
      <c r="C112" s="168">
        <v>14</v>
      </c>
      <c r="D112" s="167" t="s">
        <v>67</v>
      </c>
      <c r="E112" s="162" t="s">
        <v>223</v>
      </c>
      <c r="F112" s="168"/>
      <c r="G112" s="163">
        <f>G113</f>
        <v>58.6</v>
      </c>
    </row>
    <row r="113" spans="1:7" ht="12.75">
      <c r="A113" s="206" t="s">
        <v>221</v>
      </c>
      <c r="B113" s="203" t="s">
        <v>58</v>
      </c>
      <c r="C113" s="207">
        <v>14</v>
      </c>
      <c r="D113" s="203" t="s">
        <v>48</v>
      </c>
      <c r="E113" s="184" t="s">
        <v>233</v>
      </c>
      <c r="F113" s="207">
        <v>500</v>
      </c>
      <c r="G113" s="208">
        <f>G114+G115</f>
        <v>58.6</v>
      </c>
    </row>
    <row r="114" spans="1:7" ht="12.75">
      <c r="A114" s="19" t="s">
        <v>222</v>
      </c>
      <c r="B114" s="176" t="s">
        <v>58</v>
      </c>
      <c r="C114" s="175">
        <v>14</v>
      </c>
      <c r="D114" s="176" t="s">
        <v>48</v>
      </c>
      <c r="E114" s="177" t="s">
        <v>233</v>
      </c>
      <c r="F114" s="175">
        <v>540</v>
      </c>
      <c r="G114" s="205">
        <v>10</v>
      </c>
    </row>
    <row r="115" spans="1:7" ht="12.75">
      <c r="A115" s="288" t="s">
        <v>222</v>
      </c>
      <c r="B115" s="289" t="s">
        <v>307</v>
      </c>
      <c r="C115" s="290">
        <v>14</v>
      </c>
      <c r="D115" s="289" t="s">
        <v>48</v>
      </c>
      <c r="E115" s="291" t="s">
        <v>233</v>
      </c>
      <c r="F115" s="290">
        <v>540</v>
      </c>
      <c r="G115" s="292">
        <v>48.6</v>
      </c>
    </row>
    <row r="116" spans="1:7" ht="28.5">
      <c r="A116" s="166" t="s">
        <v>219</v>
      </c>
      <c r="B116" s="138" t="s">
        <v>58</v>
      </c>
      <c r="C116" s="150"/>
      <c r="D116" s="138"/>
      <c r="E116" s="132"/>
      <c r="F116" s="150"/>
      <c r="G116" s="165">
        <f>G117+G121+G125+G129+G134+G138+G143+G147+G151+G155+G159+G163+G167+G171</f>
        <v>3165.4</v>
      </c>
    </row>
    <row r="117" spans="1:7" ht="25.5">
      <c r="A117" s="237" t="s">
        <v>262</v>
      </c>
      <c r="B117" s="134" t="s">
        <v>58</v>
      </c>
      <c r="C117" s="134" t="s">
        <v>66</v>
      </c>
      <c r="D117" s="134" t="s">
        <v>44</v>
      </c>
      <c r="E117" s="134" t="s">
        <v>265</v>
      </c>
      <c r="F117" s="134"/>
      <c r="G117" s="142">
        <f>G118</f>
        <v>63.3</v>
      </c>
    </row>
    <row r="118" spans="1:7" ht="15.75" customHeight="1">
      <c r="A118" s="71" t="s">
        <v>162</v>
      </c>
      <c r="B118" s="16" t="s">
        <v>58</v>
      </c>
      <c r="C118" s="16" t="s">
        <v>66</v>
      </c>
      <c r="D118" s="16" t="s">
        <v>44</v>
      </c>
      <c r="E118" s="54" t="s">
        <v>265</v>
      </c>
      <c r="F118" s="16" t="s">
        <v>46</v>
      </c>
      <c r="G118" s="29">
        <f>G119</f>
        <v>63.3</v>
      </c>
    </row>
    <row r="119" spans="1:7" ht="24" customHeight="1">
      <c r="A119" s="71" t="s">
        <v>163</v>
      </c>
      <c r="B119" s="16" t="s">
        <v>58</v>
      </c>
      <c r="C119" s="16" t="s">
        <v>66</v>
      </c>
      <c r="D119" s="16" t="s">
        <v>44</v>
      </c>
      <c r="E119" s="54" t="s">
        <v>265</v>
      </c>
      <c r="F119" s="16" t="s">
        <v>107</v>
      </c>
      <c r="G119" s="29">
        <f>G120</f>
        <v>63.3</v>
      </c>
    </row>
    <row r="120" spans="1:7" ht="25.5">
      <c r="A120" s="72" t="s">
        <v>164</v>
      </c>
      <c r="B120" s="18" t="s">
        <v>58</v>
      </c>
      <c r="C120" s="18" t="s">
        <v>66</v>
      </c>
      <c r="D120" s="18" t="s">
        <v>44</v>
      </c>
      <c r="E120" s="42" t="s">
        <v>265</v>
      </c>
      <c r="F120" s="18" t="s">
        <v>103</v>
      </c>
      <c r="G120" s="30">
        <v>63.3</v>
      </c>
    </row>
    <row r="121" spans="1:7" ht="25.5">
      <c r="A121" s="133" t="s">
        <v>280</v>
      </c>
      <c r="B121" s="132" t="s">
        <v>58</v>
      </c>
      <c r="C121" s="132" t="s">
        <v>66</v>
      </c>
      <c r="D121" s="132" t="s">
        <v>48</v>
      </c>
      <c r="E121" s="214" t="s">
        <v>274</v>
      </c>
      <c r="F121" s="219"/>
      <c r="G121" s="142">
        <f>G122</f>
        <v>150.9</v>
      </c>
    </row>
    <row r="122" spans="1:7" ht="15" customHeight="1">
      <c r="A122" s="71" t="s">
        <v>162</v>
      </c>
      <c r="B122" s="16" t="s">
        <v>58</v>
      </c>
      <c r="C122" s="16" t="s">
        <v>66</v>
      </c>
      <c r="D122" s="16" t="s">
        <v>48</v>
      </c>
      <c r="E122" s="89" t="s">
        <v>274</v>
      </c>
      <c r="F122" s="16" t="s">
        <v>46</v>
      </c>
      <c r="G122" s="141">
        <f>G123</f>
        <v>150.9</v>
      </c>
    </row>
    <row r="123" spans="1:7" ht="22.5" customHeight="1">
      <c r="A123" s="71" t="s">
        <v>163</v>
      </c>
      <c r="B123" s="16" t="s">
        <v>58</v>
      </c>
      <c r="C123" s="16" t="s">
        <v>66</v>
      </c>
      <c r="D123" s="16" t="s">
        <v>48</v>
      </c>
      <c r="E123" s="89" t="s">
        <v>274</v>
      </c>
      <c r="F123" s="16" t="s">
        <v>107</v>
      </c>
      <c r="G123" s="141">
        <f>G124</f>
        <v>150.9</v>
      </c>
    </row>
    <row r="124" spans="1:9" ht="25.5">
      <c r="A124" s="72" t="s">
        <v>164</v>
      </c>
      <c r="B124" s="18" t="s">
        <v>58</v>
      </c>
      <c r="C124" s="18" t="s">
        <v>66</v>
      </c>
      <c r="D124" s="18" t="s">
        <v>48</v>
      </c>
      <c r="E124" s="267" t="s">
        <v>274</v>
      </c>
      <c r="F124" s="177" t="s">
        <v>103</v>
      </c>
      <c r="G124" s="158">
        <v>150.9</v>
      </c>
      <c r="H124" s="115"/>
      <c r="I124" s="115"/>
    </row>
    <row r="125" spans="1:7" ht="38.25">
      <c r="A125" s="133" t="s">
        <v>261</v>
      </c>
      <c r="B125" s="132" t="s">
        <v>58</v>
      </c>
      <c r="C125" s="132" t="s">
        <v>66</v>
      </c>
      <c r="D125" s="132" t="s">
        <v>48</v>
      </c>
      <c r="E125" s="214" t="s">
        <v>273</v>
      </c>
      <c r="F125" s="219"/>
      <c r="G125" s="220">
        <f>G126</f>
        <v>5</v>
      </c>
    </row>
    <row r="126" spans="1:7" ht="15" customHeight="1">
      <c r="A126" s="71" t="s">
        <v>162</v>
      </c>
      <c r="B126" s="16" t="s">
        <v>58</v>
      </c>
      <c r="C126" s="16" t="s">
        <v>66</v>
      </c>
      <c r="D126" s="16" t="s">
        <v>48</v>
      </c>
      <c r="E126" s="89" t="s">
        <v>273</v>
      </c>
      <c r="F126" s="16" t="s">
        <v>46</v>
      </c>
      <c r="G126" s="141">
        <f>G127</f>
        <v>5</v>
      </c>
    </row>
    <row r="127" spans="1:7" ht="25.5" customHeight="1">
      <c r="A127" s="71" t="s">
        <v>163</v>
      </c>
      <c r="B127" s="16" t="s">
        <v>58</v>
      </c>
      <c r="C127" s="16" t="s">
        <v>66</v>
      </c>
      <c r="D127" s="16" t="s">
        <v>48</v>
      </c>
      <c r="E127" s="89" t="s">
        <v>273</v>
      </c>
      <c r="F127" s="16" t="s">
        <v>107</v>
      </c>
      <c r="G127" s="141">
        <f>G128</f>
        <v>5</v>
      </c>
    </row>
    <row r="128" spans="1:7" ht="25.5">
      <c r="A128" s="72" t="s">
        <v>164</v>
      </c>
      <c r="B128" s="18" t="s">
        <v>58</v>
      </c>
      <c r="C128" s="18" t="s">
        <v>66</v>
      </c>
      <c r="D128" s="18" t="s">
        <v>48</v>
      </c>
      <c r="E128" s="67" t="s">
        <v>273</v>
      </c>
      <c r="F128" s="18" t="s">
        <v>103</v>
      </c>
      <c r="G128" s="158">
        <v>5</v>
      </c>
    </row>
    <row r="129" spans="1:7" ht="37.5" customHeight="1">
      <c r="A129" s="133" t="s">
        <v>260</v>
      </c>
      <c r="B129" s="132" t="s">
        <v>58</v>
      </c>
      <c r="C129" s="132" t="s">
        <v>52</v>
      </c>
      <c r="D129" s="132" t="s">
        <v>65</v>
      </c>
      <c r="E129" s="214" t="s">
        <v>272</v>
      </c>
      <c r="F129" s="219"/>
      <c r="G129" s="220">
        <f>G130</f>
        <v>2244.7000000000003</v>
      </c>
    </row>
    <row r="130" spans="1:7" ht="13.5" customHeight="1">
      <c r="A130" s="71" t="s">
        <v>162</v>
      </c>
      <c r="B130" s="16" t="s">
        <v>58</v>
      </c>
      <c r="C130" s="16" t="s">
        <v>52</v>
      </c>
      <c r="D130" s="16" t="s">
        <v>65</v>
      </c>
      <c r="E130" s="89" t="s">
        <v>272</v>
      </c>
      <c r="F130" s="16" t="s">
        <v>46</v>
      </c>
      <c r="G130" s="141">
        <f>G131</f>
        <v>2244.7000000000003</v>
      </c>
    </row>
    <row r="131" spans="1:7" ht="23.25" customHeight="1">
      <c r="A131" s="71" t="s">
        <v>163</v>
      </c>
      <c r="B131" s="16" t="s">
        <v>58</v>
      </c>
      <c r="C131" s="16" t="s">
        <v>52</v>
      </c>
      <c r="D131" s="16" t="s">
        <v>65</v>
      </c>
      <c r="E131" s="89" t="s">
        <v>272</v>
      </c>
      <c r="F131" s="16" t="s">
        <v>107</v>
      </c>
      <c r="G131" s="141">
        <f>G132+G133</f>
        <v>2244.7000000000003</v>
      </c>
    </row>
    <row r="132" spans="1:7" ht="25.5">
      <c r="A132" s="72" t="s">
        <v>164</v>
      </c>
      <c r="B132" s="18" t="s">
        <v>58</v>
      </c>
      <c r="C132" s="18" t="s">
        <v>52</v>
      </c>
      <c r="D132" s="18" t="s">
        <v>65</v>
      </c>
      <c r="E132" s="67" t="s">
        <v>272</v>
      </c>
      <c r="F132" s="18" t="s">
        <v>103</v>
      </c>
      <c r="G132" s="158">
        <f>474.8+1699.9</f>
        <v>2174.7000000000003</v>
      </c>
    </row>
    <row r="133" spans="1:7" ht="12.75">
      <c r="A133" s="72" t="s">
        <v>305</v>
      </c>
      <c r="B133" s="18" t="s">
        <v>58</v>
      </c>
      <c r="C133" s="18" t="s">
        <v>52</v>
      </c>
      <c r="D133" s="18" t="s">
        <v>65</v>
      </c>
      <c r="E133" s="67" t="s">
        <v>272</v>
      </c>
      <c r="F133" s="18" t="s">
        <v>306</v>
      </c>
      <c r="G133" s="158">
        <v>70</v>
      </c>
    </row>
    <row r="134" spans="1:7" ht="39" customHeight="1">
      <c r="A134" s="224" t="s">
        <v>263</v>
      </c>
      <c r="B134" s="134" t="s">
        <v>58</v>
      </c>
      <c r="C134" s="134" t="s">
        <v>66</v>
      </c>
      <c r="D134" s="134" t="s">
        <v>42</v>
      </c>
      <c r="E134" s="214"/>
      <c r="F134" s="134"/>
      <c r="G134" s="142">
        <f>G135</f>
        <v>10</v>
      </c>
    </row>
    <row r="135" spans="1:8" ht="15.75" customHeight="1">
      <c r="A135" s="71" t="s">
        <v>162</v>
      </c>
      <c r="B135" s="16" t="s">
        <v>58</v>
      </c>
      <c r="C135" s="16" t="s">
        <v>66</v>
      </c>
      <c r="D135" s="16" t="s">
        <v>42</v>
      </c>
      <c r="E135" s="268" t="s">
        <v>271</v>
      </c>
      <c r="F135" s="144" t="s">
        <v>46</v>
      </c>
      <c r="G135" s="141">
        <f>G136</f>
        <v>10</v>
      </c>
      <c r="H135" s="222"/>
    </row>
    <row r="136" spans="1:8" ht="24.75" customHeight="1">
      <c r="A136" s="71" t="s">
        <v>163</v>
      </c>
      <c r="B136" s="16" t="s">
        <v>58</v>
      </c>
      <c r="C136" s="16" t="s">
        <v>66</v>
      </c>
      <c r="D136" s="16" t="s">
        <v>42</v>
      </c>
      <c r="E136" s="268" t="s">
        <v>271</v>
      </c>
      <c r="F136" s="144" t="s">
        <v>107</v>
      </c>
      <c r="G136" s="141">
        <f>G137</f>
        <v>10</v>
      </c>
      <c r="H136" s="222"/>
    </row>
    <row r="137" spans="1:8" ht="26.25" customHeight="1">
      <c r="A137" s="72" t="s">
        <v>164</v>
      </c>
      <c r="B137" s="18" t="s">
        <v>58</v>
      </c>
      <c r="C137" s="18" t="s">
        <v>66</v>
      </c>
      <c r="D137" s="18" t="s">
        <v>42</v>
      </c>
      <c r="E137" s="267" t="s">
        <v>271</v>
      </c>
      <c r="F137" s="177" t="s">
        <v>103</v>
      </c>
      <c r="G137" s="158">
        <v>10</v>
      </c>
      <c r="H137" s="222"/>
    </row>
    <row r="138" spans="1:7" ht="25.5" customHeight="1">
      <c r="A138" s="248" t="s">
        <v>298</v>
      </c>
      <c r="B138" s="162" t="s">
        <v>58</v>
      </c>
      <c r="C138" s="162" t="s">
        <v>68</v>
      </c>
      <c r="D138" s="162" t="s">
        <v>42</v>
      </c>
      <c r="E138" s="238" t="s">
        <v>270</v>
      </c>
      <c r="F138" s="162"/>
      <c r="G138" s="249">
        <f>G139+G142</f>
        <v>610</v>
      </c>
    </row>
    <row r="139" spans="1:7" ht="15.75" customHeight="1">
      <c r="A139" s="71" t="s">
        <v>162</v>
      </c>
      <c r="B139" s="16" t="s">
        <v>58</v>
      </c>
      <c r="C139" s="16" t="s">
        <v>68</v>
      </c>
      <c r="D139" s="16" t="s">
        <v>42</v>
      </c>
      <c r="E139" s="89" t="s">
        <v>270</v>
      </c>
      <c r="F139" s="16" t="s">
        <v>46</v>
      </c>
      <c r="G139" s="250">
        <f>G140</f>
        <v>510</v>
      </c>
    </row>
    <row r="140" spans="1:7" ht="24.75" customHeight="1">
      <c r="A140" s="101" t="s">
        <v>163</v>
      </c>
      <c r="B140" s="101" t="s">
        <v>58</v>
      </c>
      <c r="C140" s="101" t="s">
        <v>68</v>
      </c>
      <c r="D140" s="101" t="s">
        <v>42</v>
      </c>
      <c r="E140" s="101">
        <v>5060129999</v>
      </c>
      <c r="F140" s="16" t="s">
        <v>107</v>
      </c>
      <c r="G140" s="250">
        <f>G141</f>
        <v>510</v>
      </c>
    </row>
    <row r="141" spans="1:7" ht="23.25" customHeight="1">
      <c r="A141" s="11" t="s">
        <v>164</v>
      </c>
      <c r="B141" s="11" t="s">
        <v>58</v>
      </c>
      <c r="C141" s="101" t="s">
        <v>68</v>
      </c>
      <c r="D141" s="101" t="s">
        <v>42</v>
      </c>
      <c r="E141" s="101">
        <v>5060129999</v>
      </c>
      <c r="F141" s="18" t="s">
        <v>103</v>
      </c>
      <c r="G141" s="251">
        <v>510</v>
      </c>
    </row>
    <row r="142" spans="1:7" ht="15.75" customHeight="1">
      <c r="A142" s="143" t="s">
        <v>247</v>
      </c>
      <c r="B142" s="143" t="s">
        <v>58</v>
      </c>
      <c r="C142" s="305" t="s">
        <v>68</v>
      </c>
      <c r="D142" s="305" t="s">
        <v>42</v>
      </c>
      <c r="E142" s="305" t="s">
        <v>319</v>
      </c>
      <c r="F142" s="177" t="s">
        <v>246</v>
      </c>
      <c r="G142" s="306">
        <v>100</v>
      </c>
    </row>
    <row r="143" spans="1:7" ht="29.25" customHeight="1">
      <c r="A143" s="248" t="s">
        <v>281</v>
      </c>
      <c r="B143" s="162" t="s">
        <v>58</v>
      </c>
      <c r="C143" s="162" t="s">
        <v>42</v>
      </c>
      <c r="D143" s="162" t="s">
        <v>52</v>
      </c>
      <c r="E143" s="238" t="s">
        <v>269</v>
      </c>
      <c r="F143" s="162"/>
      <c r="G143" s="249">
        <f>G144</f>
        <v>5</v>
      </c>
    </row>
    <row r="144" spans="1:7" ht="15" customHeight="1">
      <c r="A144" s="71" t="s">
        <v>162</v>
      </c>
      <c r="B144" s="16" t="s">
        <v>58</v>
      </c>
      <c r="C144" s="16" t="s">
        <v>42</v>
      </c>
      <c r="D144" s="16" t="s">
        <v>52</v>
      </c>
      <c r="E144" s="89" t="s">
        <v>269</v>
      </c>
      <c r="F144" s="16" t="s">
        <v>46</v>
      </c>
      <c r="G144" s="250">
        <f>G145</f>
        <v>5</v>
      </c>
    </row>
    <row r="145" spans="1:7" ht="25.5" customHeight="1">
      <c r="A145" s="101" t="s">
        <v>163</v>
      </c>
      <c r="B145" s="101" t="s">
        <v>58</v>
      </c>
      <c r="C145" s="269" t="s">
        <v>42</v>
      </c>
      <c r="D145" s="269" t="s">
        <v>52</v>
      </c>
      <c r="E145" s="101">
        <v>5070129999</v>
      </c>
      <c r="F145" s="16" t="s">
        <v>107</v>
      </c>
      <c r="G145" s="250">
        <f>G146</f>
        <v>5</v>
      </c>
    </row>
    <row r="146" spans="1:7" ht="24" customHeight="1">
      <c r="A146" s="11" t="s">
        <v>164</v>
      </c>
      <c r="B146" s="11" t="s">
        <v>58</v>
      </c>
      <c r="C146" s="269" t="s">
        <v>42</v>
      </c>
      <c r="D146" s="269" t="s">
        <v>52</v>
      </c>
      <c r="E146" s="101">
        <v>5070129999</v>
      </c>
      <c r="F146" s="18" t="s">
        <v>103</v>
      </c>
      <c r="G146" s="251">
        <v>5</v>
      </c>
    </row>
    <row r="147" spans="1:7" ht="25.5">
      <c r="A147" s="248" t="s">
        <v>282</v>
      </c>
      <c r="B147" s="162" t="s">
        <v>58</v>
      </c>
      <c r="C147" s="162" t="s">
        <v>42</v>
      </c>
      <c r="D147" s="162" t="s">
        <v>71</v>
      </c>
      <c r="E147" s="238" t="s">
        <v>268</v>
      </c>
      <c r="F147" s="162"/>
      <c r="G147" s="249">
        <f>G148</f>
        <v>15</v>
      </c>
    </row>
    <row r="148" spans="1:7" ht="14.25" customHeight="1">
      <c r="A148" s="71" t="s">
        <v>162</v>
      </c>
      <c r="B148" s="16" t="s">
        <v>58</v>
      </c>
      <c r="C148" s="16" t="s">
        <v>42</v>
      </c>
      <c r="D148" s="16" t="s">
        <v>71</v>
      </c>
      <c r="E148" s="89" t="s">
        <v>268</v>
      </c>
      <c r="F148" s="16" t="s">
        <v>46</v>
      </c>
      <c r="G148" s="250">
        <f>G149</f>
        <v>15</v>
      </c>
    </row>
    <row r="149" spans="1:7" ht="26.25" customHeight="1">
      <c r="A149" s="101" t="s">
        <v>163</v>
      </c>
      <c r="B149" s="101" t="s">
        <v>58</v>
      </c>
      <c r="C149" s="269" t="s">
        <v>42</v>
      </c>
      <c r="D149" s="269" t="s">
        <v>71</v>
      </c>
      <c r="E149" s="101">
        <v>5080129999</v>
      </c>
      <c r="F149" s="16" t="s">
        <v>107</v>
      </c>
      <c r="G149" s="250">
        <f>G150</f>
        <v>15</v>
      </c>
    </row>
    <row r="150" spans="1:7" ht="24" customHeight="1">
      <c r="A150" s="11" t="s">
        <v>164</v>
      </c>
      <c r="B150" s="11" t="s">
        <v>58</v>
      </c>
      <c r="C150" s="269" t="s">
        <v>42</v>
      </c>
      <c r="D150" s="269" t="s">
        <v>71</v>
      </c>
      <c r="E150" s="101">
        <v>5080129999</v>
      </c>
      <c r="F150" s="18" t="s">
        <v>103</v>
      </c>
      <c r="G150" s="251">
        <v>15</v>
      </c>
    </row>
    <row r="151" spans="1:7" ht="38.25">
      <c r="A151" s="248" t="s">
        <v>283</v>
      </c>
      <c r="B151" s="162" t="s">
        <v>58</v>
      </c>
      <c r="C151" s="162" t="s">
        <v>42</v>
      </c>
      <c r="D151" s="162" t="s">
        <v>71</v>
      </c>
      <c r="E151" s="238" t="s">
        <v>266</v>
      </c>
      <c r="F151" s="162"/>
      <c r="G151" s="249">
        <f>G152</f>
        <v>0.8</v>
      </c>
    </row>
    <row r="152" spans="1:7" ht="15" customHeight="1">
      <c r="A152" s="71" t="s">
        <v>162</v>
      </c>
      <c r="B152" s="16" t="s">
        <v>58</v>
      </c>
      <c r="C152" s="16" t="s">
        <v>42</v>
      </c>
      <c r="D152" s="16" t="s">
        <v>71</v>
      </c>
      <c r="E152" s="89" t="s">
        <v>266</v>
      </c>
      <c r="F152" s="16" t="s">
        <v>46</v>
      </c>
      <c r="G152" s="250">
        <f>G153</f>
        <v>0.8</v>
      </c>
    </row>
    <row r="153" spans="1:7" ht="24" customHeight="1">
      <c r="A153" s="101" t="s">
        <v>163</v>
      </c>
      <c r="B153" s="101" t="s">
        <v>58</v>
      </c>
      <c r="C153" s="269" t="s">
        <v>42</v>
      </c>
      <c r="D153" s="269" t="s">
        <v>71</v>
      </c>
      <c r="E153" s="89" t="s">
        <v>266</v>
      </c>
      <c r="F153" s="16" t="s">
        <v>107</v>
      </c>
      <c r="G153" s="250">
        <f>G154</f>
        <v>0.8</v>
      </c>
    </row>
    <row r="154" spans="1:7" ht="24.75" customHeight="1">
      <c r="A154" s="11" t="s">
        <v>164</v>
      </c>
      <c r="B154" s="11" t="s">
        <v>58</v>
      </c>
      <c r="C154" s="269" t="s">
        <v>42</v>
      </c>
      <c r="D154" s="269" t="s">
        <v>71</v>
      </c>
      <c r="E154" s="89" t="s">
        <v>266</v>
      </c>
      <c r="F154" s="18" t="s">
        <v>103</v>
      </c>
      <c r="G154" s="251">
        <v>0.8</v>
      </c>
    </row>
    <row r="155" spans="1:7" ht="41.25" customHeight="1">
      <c r="A155" s="248" t="s">
        <v>303</v>
      </c>
      <c r="B155" s="162" t="s">
        <v>58</v>
      </c>
      <c r="C155" s="162" t="s">
        <v>42</v>
      </c>
      <c r="D155" s="162" t="s">
        <v>71</v>
      </c>
      <c r="E155" s="238" t="s">
        <v>267</v>
      </c>
      <c r="F155" s="162"/>
      <c r="G155" s="249">
        <f>G156</f>
        <v>10</v>
      </c>
    </row>
    <row r="156" spans="1:7" ht="13.5" customHeight="1">
      <c r="A156" s="71" t="s">
        <v>162</v>
      </c>
      <c r="B156" s="16" t="s">
        <v>58</v>
      </c>
      <c r="C156" s="16" t="s">
        <v>42</v>
      </c>
      <c r="D156" s="16" t="s">
        <v>71</v>
      </c>
      <c r="E156" s="89" t="s">
        <v>267</v>
      </c>
      <c r="F156" s="16" t="s">
        <v>46</v>
      </c>
      <c r="G156" s="250">
        <f>G157</f>
        <v>10</v>
      </c>
    </row>
    <row r="157" spans="1:7" ht="25.5">
      <c r="A157" s="101" t="s">
        <v>163</v>
      </c>
      <c r="B157" s="101" t="s">
        <v>58</v>
      </c>
      <c r="C157" s="269" t="s">
        <v>42</v>
      </c>
      <c r="D157" s="269" t="s">
        <v>71</v>
      </c>
      <c r="E157" s="101">
        <v>5100129999</v>
      </c>
      <c r="F157" s="16" t="s">
        <v>107</v>
      </c>
      <c r="G157" s="250">
        <f>G158</f>
        <v>10</v>
      </c>
    </row>
    <row r="158" spans="1:7" ht="23.25" customHeight="1">
      <c r="A158" s="11" t="s">
        <v>164</v>
      </c>
      <c r="B158" s="11" t="s">
        <v>58</v>
      </c>
      <c r="C158" s="269" t="s">
        <v>42</v>
      </c>
      <c r="D158" s="269" t="s">
        <v>71</v>
      </c>
      <c r="E158" s="101">
        <v>5100129999</v>
      </c>
      <c r="F158" s="18" t="s">
        <v>103</v>
      </c>
      <c r="G158" s="251">
        <v>10</v>
      </c>
    </row>
    <row r="159" spans="1:7" ht="30" customHeight="1">
      <c r="A159" s="248" t="s">
        <v>320</v>
      </c>
      <c r="B159" s="162" t="s">
        <v>58</v>
      </c>
      <c r="C159" s="162" t="s">
        <v>42</v>
      </c>
      <c r="D159" s="162" t="s">
        <v>71</v>
      </c>
      <c r="E159" s="238" t="s">
        <v>321</v>
      </c>
      <c r="F159" s="162"/>
      <c r="G159" s="249">
        <f>G160</f>
        <v>2</v>
      </c>
    </row>
    <row r="160" spans="1:7" ht="13.5" customHeight="1">
      <c r="A160" s="71" t="s">
        <v>162</v>
      </c>
      <c r="B160" s="16" t="s">
        <v>58</v>
      </c>
      <c r="C160" s="16" t="s">
        <v>42</v>
      </c>
      <c r="D160" s="16" t="s">
        <v>71</v>
      </c>
      <c r="E160" s="89" t="s">
        <v>321</v>
      </c>
      <c r="F160" s="16" t="s">
        <v>46</v>
      </c>
      <c r="G160" s="250">
        <f>G161</f>
        <v>2</v>
      </c>
    </row>
    <row r="161" spans="1:7" ht="23.25" customHeight="1">
      <c r="A161" s="101" t="s">
        <v>163</v>
      </c>
      <c r="B161" s="101" t="s">
        <v>58</v>
      </c>
      <c r="C161" s="269" t="s">
        <v>42</v>
      </c>
      <c r="D161" s="269" t="s">
        <v>71</v>
      </c>
      <c r="E161" s="101">
        <v>5110129999</v>
      </c>
      <c r="F161" s="16" t="s">
        <v>107</v>
      </c>
      <c r="G161" s="250">
        <f>G162</f>
        <v>2</v>
      </c>
    </row>
    <row r="162" spans="1:7" ht="25.5" customHeight="1">
      <c r="A162" s="11" t="s">
        <v>164</v>
      </c>
      <c r="B162" s="11" t="s">
        <v>58</v>
      </c>
      <c r="C162" s="269" t="s">
        <v>42</v>
      </c>
      <c r="D162" s="269" t="s">
        <v>71</v>
      </c>
      <c r="E162" s="101">
        <v>5110129999</v>
      </c>
      <c r="F162" s="18" t="s">
        <v>103</v>
      </c>
      <c r="G162" s="251">
        <v>2</v>
      </c>
    </row>
    <row r="163" spans="1:7" ht="28.5" customHeight="1">
      <c r="A163" s="248" t="s">
        <v>327</v>
      </c>
      <c r="B163" s="162" t="s">
        <v>58</v>
      </c>
      <c r="C163" s="162" t="s">
        <v>42</v>
      </c>
      <c r="D163" s="162" t="s">
        <v>71</v>
      </c>
      <c r="E163" s="238" t="s">
        <v>322</v>
      </c>
      <c r="F163" s="162"/>
      <c r="G163" s="249">
        <f>G164</f>
        <v>5</v>
      </c>
    </row>
    <row r="164" spans="1:7" ht="13.5" customHeight="1">
      <c r="A164" s="71" t="s">
        <v>162</v>
      </c>
      <c r="B164" s="16" t="s">
        <v>58</v>
      </c>
      <c r="C164" s="16" t="s">
        <v>42</v>
      </c>
      <c r="D164" s="16" t="s">
        <v>71</v>
      </c>
      <c r="E164" s="89" t="s">
        <v>322</v>
      </c>
      <c r="F164" s="16" t="s">
        <v>46</v>
      </c>
      <c r="G164" s="250">
        <f>G165</f>
        <v>5</v>
      </c>
    </row>
    <row r="165" spans="1:7" ht="26.25" customHeight="1">
      <c r="A165" s="101" t="s">
        <v>163</v>
      </c>
      <c r="B165" s="101" t="s">
        <v>58</v>
      </c>
      <c r="C165" s="269" t="s">
        <v>42</v>
      </c>
      <c r="D165" s="269" t="s">
        <v>71</v>
      </c>
      <c r="E165" s="101">
        <v>5120129999</v>
      </c>
      <c r="F165" s="16" t="s">
        <v>107</v>
      </c>
      <c r="G165" s="250">
        <f>G166</f>
        <v>5</v>
      </c>
    </row>
    <row r="166" spans="1:7" ht="23.25" customHeight="1">
      <c r="A166" s="11" t="s">
        <v>164</v>
      </c>
      <c r="B166" s="11" t="s">
        <v>58</v>
      </c>
      <c r="C166" s="269" t="s">
        <v>42</v>
      </c>
      <c r="D166" s="269" t="s">
        <v>71</v>
      </c>
      <c r="E166" s="101">
        <v>5120129999</v>
      </c>
      <c r="F166" s="18" t="s">
        <v>103</v>
      </c>
      <c r="G166" s="251">
        <v>5</v>
      </c>
    </row>
    <row r="167" spans="1:7" ht="38.25" customHeight="1">
      <c r="A167" s="248" t="s">
        <v>323</v>
      </c>
      <c r="B167" s="162" t="s">
        <v>58</v>
      </c>
      <c r="C167" s="162" t="s">
        <v>42</v>
      </c>
      <c r="D167" s="162" t="s">
        <v>71</v>
      </c>
      <c r="E167" s="238" t="s">
        <v>324</v>
      </c>
      <c r="F167" s="162"/>
      <c r="G167" s="249">
        <f>G168</f>
        <v>8</v>
      </c>
    </row>
    <row r="168" spans="1:7" ht="13.5" customHeight="1">
      <c r="A168" s="71" t="s">
        <v>162</v>
      </c>
      <c r="B168" s="16" t="s">
        <v>58</v>
      </c>
      <c r="C168" s="16" t="s">
        <v>42</v>
      </c>
      <c r="D168" s="16" t="s">
        <v>71</v>
      </c>
      <c r="E168" s="89" t="s">
        <v>324</v>
      </c>
      <c r="F168" s="16" t="s">
        <v>46</v>
      </c>
      <c r="G168" s="250">
        <f>G169</f>
        <v>8</v>
      </c>
    </row>
    <row r="169" spans="1:7" ht="26.25" customHeight="1">
      <c r="A169" s="101" t="s">
        <v>163</v>
      </c>
      <c r="B169" s="101" t="s">
        <v>58</v>
      </c>
      <c r="C169" s="269" t="s">
        <v>42</v>
      </c>
      <c r="D169" s="269" t="s">
        <v>71</v>
      </c>
      <c r="E169" s="101">
        <v>5130129999</v>
      </c>
      <c r="F169" s="16" t="s">
        <v>107</v>
      </c>
      <c r="G169" s="250">
        <f>G170</f>
        <v>8</v>
      </c>
    </row>
    <row r="170" spans="1:7" ht="23.25" customHeight="1">
      <c r="A170" s="11" t="s">
        <v>164</v>
      </c>
      <c r="B170" s="11" t="s">
        <v>58</v>
      </c>
      <c r="C170" s="269" t="s">
        <v>42</v>
      </c>
      <c r="D170" s="269" t="s">
        <v>71</v>
      </c>
      <c r="E170" s="101">
        <v>5130129999</v>
      </c>
      <c r="F170" s="18" t="s">
        <v>103</v>
      </c>
      <c r="G170" s="251">
        <v>8</v>
      </c>
    </row>
    <row r="171" spans="1:7" ht="24.75" customHeight="1">
      <c r="A171" s="248" t="s">
        <v>325</v>
      </c>
      <c r="B171" s="162" t="s">
        <v>58</v>
      </c>
      <c r="C171" s="162" t="s">
        <v>42</v>
      </c>
      <c r="D171" s="162" t="s">
        <v>71</v>
      </c>
      <c r="E171" s="238" t="s">
        <v>326</v>
      </c>
      <c r="F171" s="162"/>
      <c r="G171" s="249">
        <f>G172</f>
        <v>35.7</v>
      </c>
    </row>
    <row r="172" spans="1:7" ht="23.25" customHeight="1">
      <c r="A172" s="71" t="s">
        <v>162</v>
      </c>
      <c r="B172" s="16" t="s">
        <v>58</v>
      </c>
      <c r="C172" s="16" t="s">
        <v>42</v>
      </c>
      <c r="D172" s="16" t="s">
        <v>71</v>
      </c>
      <c r="E172" s="89" t="s">
        <v>326</v>
      </c>
      <c r="F172" s="16" t="s">
        <v>46</v>
      </c>
      <c r="G172" s="250">
        <f>G173</f>
        <v>35.7</v>
      </c>
    </row>
    <row r="173" spans="1:7" ht="23.25" customHeight="1">
      <c r="A173" s="101" t="s">
        <v>163</v>
      </c>
      <c r="B173" s="101" t="s">
        <v>58</v>
      </c>
      <c r="C173" s="269" t="s">
        <v>42</v>
      </c>
      <c r="D173" s="269" t="s">
        <v>71</v>
      </c>
      <c r="E173" s="101">
        <v>5140129999</v>
      </c>
      <c r="F173" s="16" t="s">
        <v>107</v>
      </c>
      <c r="G173" s="250">
        <f>G174</f>
        <v>35.7</v>
      </c>
    </row>
    <row r="174" spans="1:7" ht="23.25" customHeight="1">
      <c r="A174" s="11" t="s">
        <v>164</v>
      </c>
      <c r="B174" s="11" t="s">
        <v>58</v>
      </c>
      <c r="C174" s="269" t="s">
        <v>42</v>
      </c>
      <c r="D174" s="269" t="s">
        <v>71</v>
      </c>
      <c r="E174" s="101">
        <v>5140129999</v>
      </c>
      <c r="F174" s="18" t="s">
        <v>103</v>
      </c>
      <c r="G174" s="251">
        <v>35.7</v>
      </c>
    </row>
    <row r="177" ht="12.75">
      <c r="A177" s="93" t="s">
        <v>249</v>
      </c>
    </row>
  </sheetData>
  <sheetProtection/>
  <mergeCells count="5">
    <mergeCell ref="A7:G7"/>
    <mergeCell ref="A8:G8"/>
    <mergeCell ref="A9:G9"/>
    <mergeCell ref="F1:G1"/>
    <mergeCell ref="E10:G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50.421875" style="0" customWidth="1"/>
    <col min="2" max="2" width="24.7109375" style="0" customWidth="1"/>
    <col min="3" max="3" width="10.57421875" style="0" customWidth="1"/>
    <col min="5" max="5" width="9.140625" style="0" customWidth="1"/>
  </cols>
  <sheetData>
    <row r="1" spans="1:3" ht="12.75">
      <c r="A1" s="109"/>
      <c r="B1" s="311" t="s">
        <v>239</v>
      </c>
      <c r="C1" s="311"/>
    </row>
    <row r="2" spans="1:3" ht="12.75">
      <c r="A2" s="109"/>
      <c r="B2" s="93"/>
      <c r="C2" s="92" t="s">
        <v>168</v>
      </c>
    </row>
    <row r="3" spans="1:3" ht="12.75">
      <c r="A3" s="106"/>
      <c r="B3" s="93"/>
      <c r="C3" s="92" t="s">
        <v>309</v>
      </c>
    </row>
    <row r="4" spans="1:3" ht="12.75">
      <c r="A4" s="106"/>
      <c r="B4" s="93"/>
      <c r="C4" s="92" t="s">
        <v>310</v>
      </c>
    </row>
    <row r="5" spans="1:3" ht="15">
      <c r="A5" s="107"/>
      <c r="B5" s="95"/>
      <c r="C5" s="92" t="s">
        <v>344</v>
      </c>
    </row>
    <row r="6" spans="1:3" ht="12.75">
      <c r="A6" s="93"/>
      <c r="B6" s="105"/>
      <c r="C6" s="93"/>
    </row>
    <row r="7" spans="1:3" ht="31.5" customHeight="1">
      <c r="A7" s="366" t="s">
        <v>311</v>
      </c>
      <c r="B7" s="366"/>
      <c r="C7" s="366"/>
    </row>
    <row r="8" spans="1:3" ht="12.75">
      <c r="A8" s="273"/>
      <c r="B8" s="274"/>
      <c r="C8" s="274"/>
    </row>
    <row r="9" spans="1:3" ht="15">
      <c r="A9" s="275"/>
      <c r="B9" s="275"/>
      <c r="C9" s="280" t="s">
        <v>79</v>
      </c>
    </row>
    <row r="10" spans="1:3" ht="12.75">
      <c r="A10" s="281" t="s">
        <v>34</v>
      </c>
      <c r="B10" s="281" t="s">
        <v>80</v>
      </c>
      <c r="C10" s="281" t="s">
        <v>264</v>
      </c>
    </row>
    <row r="11" spans="1:3" ht="25.5">
      <c r="A11" s="70" t="s">
        <v>81</v>
      </c>
      <c r="B11" s="276" t="s">
        <v>82</v>
      </c>
      <c r="C11" s="282">
        <f>C12+C17+C22</f>
        <v>2268</v>
      </c>
    </row>
    <row r="12" spans="1:3" ht="25.5">
      <c r="A12" s="70" t="s">
        <v>83</v>
      </c>
      <c r="B12" s="276" t="s">
        <v>129</v>
      </c>
      <c r="C12" s="282">
        <f>C13</f>
        <v>55</v>
      </c>
    </row>
    <row r="13" spans="1:3" ht="25.5">
      <c r="A13" s="277" t="s">
        <v>84</v>
      </c>
      <c r="B13" s="278" t="s">
        <v>130</v>
      </c>
      <c r="C13" s="282">
        <f>C14</f>
        <v>55</v>
      </c>
    </row>
    <row r="14" spans="1:3" ht="25.5">
      <c r="A14" s="277" t="s">
        <v>288</v>
      </c>
      <c r="B14" s="278" t="s">
        <v>131</v>
      </c>
      <c r="C14" s="282">
        <v>55</v>
      </c>
    </row>
    <row r="15" spans="1:3" ht="25.5">
      <c r="A15" s="277" t="s">
        <v>85</v>
      </c>
      <c r="B15" s="278" t="s">
        <v>132</v>
      </c>
      <c r="C15" s="282">
        <v>0</v>
      </c>
    </row>
    <row r="16" spans="1:3" ht="25.5">
      <c r="A16" s="277" t="s">
        <v>293</v>
      </c>
      <c r="B16" s="278" t="s">
        <v>133</v>
      </c>
      <c r="C16" s="282">
        <v>0</v>
      </c>
    </row>
    <row r="17" spans="1:3" ht="25.5">
      <c r="A17" s="279" t="s">
        <v>135</v>
      </c>
      <c r="B17" s="276" t="s">
        <v>134</v>
      </c>
      <c r="C17" s="282">
        <v>0</v>
      </c>
    </row>
    <row r="18" spans="1:3" ht="38.25">
      <c r="A18" s="277" t="s">
        <v>86</v>
      </c>
      <c r="B18" s="278" t="s">
        <v>291</v>
      </c>
      <c r="C18" s="282">
        <v>0</v>
      </c>
    </row>
    <row r="19" spans="1:3" ht="38.25">
      <c r="A19" s="277" t="s">
        <v>294</v>
      </c>
      <c r="B19" s="278" t="s">
        <v>295</v>
      </c>
      <c r="C19" s="282">
        <v>0</v>
      </c>
    </row>
    <row r="20" spans="1:3" ht="38.25">
      <c r="A20" s="277" t="s">
        <v>87</v>
      </c>
      <c r="B20" s="278" t="s">
        <v>292</v>
      </c>
      <c r="C20" s="282">
        <v>0</v>
      </c>
    </row>
    <row r="21" spans="1:3" ht="38.25">
      <c r="A21" s="277" t="s">
        <v>297</v>
      </c>
      <c r="B21" s="278" t="s">
        <v>296</v>
      </c>
      <c r="C21" s="282">
        <v>0</v>
      </c>
    </row>
    <row r="22" spans="1:3" ht="25.5">
      <c r="A22" s="70" t="s">
        <v>88</v>
      </c>
      <c r="B22" s="276" t="s">
        <v>89</v>
      </c>
      <c r="C22" s="282">
        <v>2213</v>
      </c>
    </row>
    <row r="23" spans="1:3" ht="12.75">
      <c r="A23" s="277" t="s">
        <v>90</v>
      </c>
      <c r="B23" s="278" t="s">
        <v>91</v>
      </c>
      <c r="C23" s="282">
        <f>C24</f>
        <v>-13472.1</v>
      </c>
    </row>
    <row r="24" spans="1:3" ht="15.75" customHeight="1">
      <c r="A24" s="277" t="s">
        <v>92</v>
      </c>
      <c r="B24" s="278" t="s">
        <v>284</v>
      </c>
      <c r="C24" s="282">
        <f>C25</f>
        <v>-13472.1</v>
      </c>
    </row>
    <row r="25" spans="1:3" ht="12.75">
      <c r="A25" s="277" t="s">
        <v>147</v>
      </c>
      <c r="B25" s="278" t="s">
        <v>285</v>
      </c>
      <c r="C25" s="282">
        <f>C26</f>
        <v>-13472.1</v>
      </c>
    </row>
    <row r="26" spans="1:3" ht="25.5">
      <c r="A26" s="277" t="s">
        <v>289</v>
      </c>
      <c r="B26" s="278" t="s">
        <v>93</v>
      </c>
      <c r="C26" s="282">
        <v>-13472.1</v>
      </c>
    </row>
    <row r="27" spans="1:3" ht="12.75">
      <c r="A27" s="277" t="s">
        <v>94</v>
      </c>
      <c r="B27" s="278" t="s">
        <v>95</v>
      </c>
      <c r="C27" s="282">
        <f>C28</f>
        <v>15740.1</v>
      </c>
    </row>
    <row r="28" spans="1:3" ht="12.75">
      <c r="A28" s="277" t="s">
        <v>96</v>
      </c>
      <c r="B28" s="278" t="s">
        <v>286</v>
      </c>
      <c r="C28" s="282">
        <f>C29</f>
        <v>15740.1</v>
      </c>
    </row>
    <row r="29" spans="1:7" ht="15" customHeight="1">
      <c r="A29" s="277" t="s">
        <v>148</v>
      </c>
      <c r="B29" s="278" t="s">
        <v>287</v>
      </c>
      <c r="C29" s="282">
        <f>C30</f>
        <v>15740.1</v>
      </c>
      <c r="D29" s="115"/>
      <c r="E29" s="115"/>
      <c r="F29" s="115"/>
      <c r="G29" s="115"/>
    </row>
    <row r="30" spans="1:3" ht="24.75" customHeight="1">
      <c r="A30" s="277" t="s">
        <v>290</v>
      </c>
      <c r="B30" s="278" t="s">
        <v>97</v>
      </c>
      <c r="C30" s="282">
        <v>15740.1</v>
      </c>
    </row>
    <row r="33" spans="1:3" ht="12.75">
      <c r="A33" s="365" t="s">
        <v>191</v>
      </c>
      <c r="B33" s="365"/>
      <c r="C33" s="365"/>
    </row>
  </sheetData>
  <sheetProtection/>
  <mergeCells count="3">
    <mergeCell ref="A33:C33"/>
    <mergeCell ref="A7:C7"/>
    <mergeCell ref="B1:C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2022-08-02T02:36:22Z</cp:lastPrinted>
  <dcterms:created xsi:type="dcterms:W3CDTF">1996-10-08T23:32:33Z</dcterms:created>
  <dcterms:modified xsi:type="dcterms:W3CDTF">2022-08-02T03:52:21Z</dcterms:modified>
  <cp:category/>
  <cp:version/>
  <cp:contentType/>
  <cp:contentStatus/>
</cp:coreProperties>
</file>