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2 " sheetId="2" r:id="rId2"/>
    <sheet name="Прил3 " sheetId="3" r:id="rId3"/>
    <sheet name="Прил4 " sheetId="4" r:id="rId4"/>
    <sheet name="Прил5 " sheetId="5" r:id="rId5"/>
    <sheet name="Прил6 " sheetId="6" r:id="rId6"/>
    <sheet name="Прил 7" sheetId="7" r:id="rId7"/>
    <sheet name="Прил 8" sheetId="8" r:id="rId8"/>
    <sheet name="Прил9 " sheetId="9" r:id="rId9"/>
    <sheet name="Прил 10" sheetId="10" r:id="rId10"/>
    <sheet name="Прил 11" sheetId="11" r:id="rId11"/>
    <sheet name="Прил12" sheetId="12" r:id="rId12"/>
    <sheet name="Прил13" sheetId="13" r:id="rId13"/>
    <sheet name="Прил14" sheetId="14" r:id="rId14"/>
    <sheet name="Прил15" sheetId="15" r:id="rId15"/>
    <sheet name="Прил16" sheetId="16" r:id="rId16"/>
  </sheets>
  <definedNames/>
  <calcPr fullCalcOnLoad="1"/>
</workbook>
</file>

<file path=xl/sharedStrings.xml><?xml version="1.0" encoding="utf-8"?>
<sst xmlns="http://schemas.openxmlformats.org/spreadsheetml/2006/main" count="3160" uniqueCount="476">
  <si>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</si>
  <si>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</si>
  <si>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</si>
  <si>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</si>
  <si>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</si>
  <si>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</si>
  <si>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</si>
  <si>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</si>
  <si>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</si>
  <si>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</si>
  <si>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</si>
  <si>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</si>
  <si>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</si>
  <si>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</si>
  <si>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</si>
  <si>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</si>
  <si>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</si>
  <si>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</si>
  <si>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</si>
  <si>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</si>
  <si>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</si>
  <si>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</si>
  <si>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</si>
  <si>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</si>
  <si>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</si>
  <si>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</si>
  <si>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000  2  02  01001  10  0000  000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</si>
  <si>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</si>
  <si>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</si>
  <si>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</si>
  <si>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>Код администратора</t>
  </si>
  <si>
    <t>Код бюджетной классификации</t>
  </si>
  <si>
    <t>Наименование дохода</t>
  </si>
  <si>
    <t>11701050100000180</t>
  </si>
  <si>
    <t>Приложение 4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</si>
  <si>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</si>
  <si>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</si>
  <si>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</si>
  <si>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</si>
  <si>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</si>
  <si>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</si>
  <si>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</si>
  <si>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</si>
  <si>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</si>
  <si>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</si>
  <si>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</si>
  <si>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</si>
  <si>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</si>
  <si>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</si>
  <si>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</si>
  <si>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</si>
  <si>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</si>
  <si>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</si>
  <si>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</si>
  <si>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</si>
  <si>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</si>
  <si>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</si>
  <si>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</si>
  <si>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</si>
  <si>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</si>
  <si>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</si>
  <si>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</si>
  <si>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</si>
  <si>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</si>
  <si>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</si>
  <si>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</si>
  <si>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</si>
  <si>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</si>
  <si>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</si>
  <si>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</si>
  <si>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</si>
  <si>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</si>
  <si>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</si>
  <si>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</si>
  <si>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</si>
  <si>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</si>
  <si>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</si>
  <si>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</si>
  <si>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</si>
  <si>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</si>
  <si>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>ГРБС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</si>
  <si>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</si>
  <si>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</si>
  <si>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</si>
  <si>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</si>
  <si>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</si>
  <si>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</si>
  <si>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</si>
  <si>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</si>
  <si>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</si>
  <si>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№</t>
  </si>
  <si>
    <t>Наименование программы</t>
  </si>
  <si>
    <t xml:space="preserve">Исполнители </t>
  </si>
  <si>
    <t>Бюджетная классификация</t>
  </si>
  <si>
    <t>РзПр</t>
  </si>
  <si>
    <t>05 03</t>
  </si>
  <si>
    <t>01 13</t>
  </si>
  <si>
    <t>05 02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</si>
  <si>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</si>
  <si>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</si>
  <si>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</si>
  <si>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</si>
  <si>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</si>
  <si>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</si>
  <si>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</si>
  <si>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</si>
  <si>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</si>
  <si>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</si>
  <si>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</si>
  <si>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</si>
  <si>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</si>
  <si>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</si>
  <si>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</si>
  <si>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</si>
  <si>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</si>
  <si>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</si>
  <si>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</si>
  <si>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</si>
  <si>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</si>
  <si>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Виды долговых обязательств (привлечение/погашение)</t>
  </si>
  <si>
    <t>Объем заимствований, всего:</t>
  </si>
  <si>
    <t>в том числе:</t>
  </si>
  <si>
    <t>Администрация МО "Ирхидей"</t>
  </si>
  <si>
    <t>Финансовый  отдел  МО  "Ирхидей"</t>
  </si>
  <si>
    <t>216</t>
  </si>
  <si>
    <t>МО "Ирхидей"</t>
  </si>
  <si>
    <t>Приложение 9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</si>
  <si>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</si>
  <si>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</si>
  <si>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</si>
  <si>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</si>
  <si>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</si>
  <si>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</si>
  <si>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</si>
  <si>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</si>
  <si>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</si>
  <si>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</si>
  <si>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</si>
  <si>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</si>
  <si>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</si>
  <si>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</si>
  <si>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</si>
  <si>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</si>
  <si>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</si>
  <si>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</si>
  <si>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</si>
  <si>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</si>
  <si>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</si>
  <si>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</si>
  <si>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</si>
  <si>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</si>
  <si>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</si>
  <si>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</si>
  <si>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</si>
  <si>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</si>
  <si>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</si>
  <si>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</si>
  <si>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</si>
  <si>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</si>
  <si>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</si>
  <si>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</si>
  <si>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</si>
  <si>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</si>
  <si>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</si>
  <si>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</si>
  <si>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</si>
  <si>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</si>
  <si>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</si>
  <si>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</si>
  <si>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</si>
  <si>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</si>
  <si>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</si>
  <si>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</si>
  <si>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Приложение 6</t>
  </si>
  <si>
    <t>Субвенции бюджетам субъектов РФ и муниципальных образований</t>
  </si>
  <si>
    <t>Иные бюджетные ассигнования</t>
  </si>
  <si>
    <t>Финансирование за счет средств местного бюджета</t>
  </si>
  <si>
    <t xml:space="preserve">Наименование главного администратора источников финансирования дефицита  бюджета </t>
  </si>
  <si>
    <t>Код главного администра-тора источников</t>
  </si>
  <si>
    <t>Код группы, подгруппы, статьи и вида источников финансирования дефицита бюджета</t>
  </si>
  <si>
    <t>операций сектора государствен-ного управления</t>
  </si>
  <si>
    <t xml:space="preserve">01 02 00 00 00 0000  </t>
  </si>
  <si>
    <t>000</t>
  </si>
  <si>
    <t xml:space="preserve">01 02 00 00 00 0000 </t>
  </si>
  <si>
    <t>01 02 00 00 00 0000</t>
  </si>
  <si>
    <t>Бюджетные кредиты от других бюджетов бюджетной системы</t>
  </si>
  <si>
    <t xml:space="preserve">01 03 00 00 00 0000 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</si>
  <si>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</si>
  <si>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</si>
  <si>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 xml:space="preserve"> 01 05 00 00 00 0000 </t>
  </si>
  <si>
    <t>Изменение остатков средств на счетах по учету средств бюджета</t>
  </si>
  <si>
    <t xml:space="preserve"> 01 05 02 00 00 0000 </t>
  </si>
  <si>
    <t>Увеличение прочих остатков средств бюджетов</t>
  </si>
  <si>
    <t xml:space="preserve"> 01 05 02 01 00 0000 </t>
  </si>
  <si>
    <t>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</si>
  <si>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</si>
  <si>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</si>
  <si>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Перечень главных администраторов источников финансирования дефицита бюджета муниципального образования "Ирхидей" </t>
  </si>
  <si>
    <t>01 03 00 00  00 0000</t>
  </si>
  <si>
    <t>Приложение 2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</si>
  <si>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</si>
  <si>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</si>
  <si>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</si>
  <si>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Администрация муниципального образования "Ирхидей"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</si>
  <si>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</si>
  <si>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</si>
  <si>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</si>
  <si>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</si>
  <si>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</si>
  <si>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</si>
  <si>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</si>
  <si>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</si>
  <si>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</si>
  <si>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</si>
  <si>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</si>
  <si>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</si>
  <si>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</si>
  <si>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</si>
  <si>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</si>
  <si>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</si>
  <si>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В.М. Башинов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</si>
  <si>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</si>
  <si>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</si>
  <si>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</si>
  <si>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Начальник финансового отдела МО "Ирхидей"                                                                                 В.М. Башинов</t>
  </si>
  <si>
    <t>05 01</t>
  </si>
  <si>
    <t>Жилищное хозяйство</t>
  </si>
  <si>
    <t>Невыясненные поступления, зачисляемые в бюджеты сельских поселений.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</si>
  <si>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</si>
  <si>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бюджетов.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</si>
  <si>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</si>
  <si>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</si>
  <si>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Федерации.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</si>
  <si>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</si>
  <si>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</si>
  <si>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</si>
  <si>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</si>
  <si>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</si>
  <si>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</si>
  <si>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</si>
  <si>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</si>
  <si>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</si>
  <si>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</si>
  <si>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</si>
  <si>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</si>
  <si>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</si>
  <si>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</si>
  <si>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</si>
  <si>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</si>
  <si>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</si>
  <si>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</si>
  <si>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</si>
  <si>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</si>
  <si>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</si>
  <si>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</si>
  <si>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</si>
  <si>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</si>
  <si>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</si>
  <si>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</si>
  <si>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</si>
  <si>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</si>
  <si>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</si>
  <si>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04 09</t>
  </si>
  <si>
    <t>Социальное обеспечение и иные выплаты населению</t>
  </si>
  <si>
    <t>Пенсионное обеспечение</t>
  </si>
  <si>
    <t>Социальная политика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</si>
  <si>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</si>
  <si>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</si>
  <si>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</si>
  <si>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</si>
  <si>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</si>
  <si>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</si>
  <si>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</si>
  <si>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</si>
  <si>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</si>
  <si>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</si>
  <si>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</si>
  <si>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</si>
  <si>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</si>
  <si>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</si>
  <si>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</si>
  <si>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</si>
  <si>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</si>
  <si>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</si>
  <si>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</si>
  <si>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</si>
  <si>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</si>
  <si>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</si>
  <si>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</si>
  <si>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</si>
  <si>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</si>
  <si>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</si>
  <si>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540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</si>
  <si>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</si>
  <si>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</si>
  <si>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</si>
  <si>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</si>
  <si>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</si>
  <si>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</si>
  <si>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</si>
  <si>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</si>
  <si>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</si>
  <si>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</si>
  <si>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</si>
  <si>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</si>
  <si>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</si>
  <si>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</si>
  <si>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</si>
  <si>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</si>
  <si>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11105025100000120</t>
  </si>
  <si>
    <t xml:space="preserve">ПО РАЗДЕЛАМ, ПОДРАЗДЕЛАМ, ЦЕЛЕВЫМ СТАТЬЯМ И ВИДАМ РАСХОДОВ </t>
  </si>
  <si>
    <t>Приложение 11</t>
  </si>
  <si>
    <t>Приложение 12</t>
  </si>
  <si>
    <t>Приложение 13</t>
  </si>
  <si>
    <t>Приложение 14</t>
  </si>
  <si>
    <t>Приложение 15</t>
  </si>
  <si>
    <t>Приложение 16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</si>
  <si>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</si>
  <si>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</si>
  <si>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</si>
  <si>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</si>
  <si>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</si>
  <si>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</si>
  <si>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</si>
  <si>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поступления, зачисляемые в бюджеты сельских поселений</t>
  </si>
  <si>
    <t>Субсидии бюджетам сельских поселений на реализацию федеральных целевых программ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</si>
  <si>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</si>
  <si>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</si>
  <si>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</si>
  <si>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</si>
  <si>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</si>
  <si>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</si>
  <si>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</si>
  <si>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7030173120</t>
  </si>
  <si>
    <t>612</t>
  </si>
  <si>
    <t>Субсидии бюджетным учреждениям на иные цели</t>
  </si>
  <si>
    <t>7060100120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</si>
  <si>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</si>
  <si>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</si>
  <si>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</si>
  <si>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2021 год</t>
  </si>
  <si>
    <t>Сумма 2021</t>
  </si>
  <si>
    <t>Объем привлечения в 2021 году</t>
  </si>
  <si>
    <t>Объем погашения в 2021 году</t>
  </si>
  <si>
    <t>53,6</t>
  </si>
  <si>
    <t>20215001100000150</t>
  </si>
  <si>
    <t>20215002100000150</t>
  </si>
  <si>
    <t>20229999100000150</t>
  </si>
  <si>
    <t>20220077100000150</t>
  </si>
  <si>
    <t>20220079100000150</t>
  </si>
  <si>
    <t>20235118100000150</t>
  </si>
  <si>
    <t>20230024100000150</t>
  </si>
  <si>
    <t>20249999100000150</t>
  </si>
  <si>
    <t>20240014100000150</t>
  </si>
  <si>
    <t>20290054100000150</t>
  </si>
  <si>
    <t>20805000100000150</t>
  </si>
  <si>
    <t>20220051100000150</t>
  </si>
  <si>
    <t>000  2  02  15001  10  0000  150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</si>
  <si>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</si>
  <si>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</si>
  <si>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</si>
  <si>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</si>
  <si>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</si>
  <si>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</si>
  <si>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</si>
  <si>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Муниципальная программа "Отходы производства и потребления в муниципальном образовании "Ирхидей" на 2019-2021гг</t>
  </si>
  <si>
    <t>Муниципальная программа "По профилактике наркомании и токсикомании на территории муниципального образования "Ирхидей" на 2019-2021гг"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</si>
  <si>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</si>
  <si>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</si>
  <si>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</si>
  <si>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</si>
  <si>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6,1</t>
  </si>
  <si>
    <t>000 2 02  20079  10  0000  150</t>
  </si>
  <si>
    <t>20225567100000150</t>
  </si>
  <si>
    <t>Субсидии бюджетам сельских поселений на обеспечение устойчивого развития сельских территорий</t>
  </si>
  <si>
    <t>20227112100000150</t>
  </si>
  <si>
    <t>2022 год</t>
  </si>
  <si>
    <t>Сумма 2022</t>
  </si>
  <si>
    <t>Объем привлечения в 2022 году</t>
  </si>
  <si>
    <t>Объем погашения в 2022 году</t>
  </si>
  <si>
    <t>5010129999</t>
  </si>
  <si>
    <t>5090129999</t>
  </si>
  <si>
    <t>5110129999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</si>
  <si>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</si>
  <si>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</si>
  <si>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</si>
  <si>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</si>
  <si>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</si>
  <si>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</si>
  <si>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</si>
  <si>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</si>
  <si>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5120129999</t>
  </si>
  <si>
    <t>412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</si>
  <si>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</si>
  <si>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</si>
  <si>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</t>
  </si>
  <si>
    <t>08 01</t>
  </si>
  <si>
    <t>-</t>
  </si>
  <si>
    <t>Прочие безвозмездные поступления в бюджеты сельских поселений</t>
  </si>
  <si>
    <t>20705030100000150</t>
  </si>
  <si>
    <t>11705050100000180</t>
  </si>
  <si>
    <t>Прочие неналоговые доходы бюджетов сельских поселений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</si>
  <si>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</si>
  <si>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</si>
  <si>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</si>
  <si>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</si>
  <si>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</si>
  <si>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</si>
  <si>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сроком до 3-х лет</t>
  </si>
  <si>
    <t xml:space="preserve">3. Бюджетные кредиты от других бюджетов бюджетной системы Российской Федерации 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</si>
  <si>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</si>
  <si>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</si>
  <si>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</si>
  <si>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</si>
  <si>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от __  ____________ 2020 г №__</t>
  </si>
  <si>
    <t>6,7</t>
  </si>
  <si>
    <t>6,3</t>
  </si>
  <si>
    <t>Муниципальная программа "Противодействие коррупции в муниципальном образовании "Ирхидей" на 2019-2021 годы"</t>
  </si>
  <si>
    <t xml:space="preserve">" О бюджете МО "Ирхидей" на 2021 год </t>
  </si>
  <si>
    <t>и плановый период 2022 и 2023 годов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</si>
  <si>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2022 и 2023 гг.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</si>
  <si>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2021 год</t>
  </si>
  <si>
    <t>РАСПРЕДЕЛЕНИЕ БЮДЖЕТНЫХ АССИГНОВАНИЙ НА РЕАЛИЗАЦИЮ МУНИЦИПАЛЬНЫХ ПРОГРАММ  НА 2022 И 2023 ГГ.</t>
  </si>
  <si>
    <t>2023 год</t>
  </si>
  <si>
    <t>Объем привлечения в 2023 году</t>
  </si>
  <si>
    <t>Объем погашения в 2023 году</t>
  </si>
  <si>
    <t>РАСПРЕДЕЛЕНИЕ БЮДЖЕТНЫХ АССИГНОВАНИЙ НА РЕАЛИЗАЦИЮ МУНИЦИПАЛЬНЫХ ПРОГРАММ  НА 2021 ГОД</t>
  </si>
  <si>
    <t>В ВЕДОМСТВЕННОЙ СТРУКТУРЕ РАСХОДОВ  БЮДЖЕТА НА 2021 ГОД</t>
  </si>
  <si>
    <t>бюджета муниципального образования "Ирхидей" на 2021 год</t>
  </si>
  <si>
    <t>КЛАССИФИКАЦИИ РАСХОДОВ БЮДЖЕТА НА  2022 И 2023 ГОДОД</t>
  </si>
  <si>
    <t>КЛАССИФИКАЦИИ РАСХОДОВ БЮДЖЕТА НА  2021 ГОД</t>
  </si>
  <si>
    <t>НА 2022 и 2023 ГОДОВ МО "ИРХИДЕЙ"</t>
  </si>
  <si>
    <t>НА 2021 ГОД МО "ИРХИДЕЙ"</t>
  </si>
  <si>
    <t>Перечень главных администраторов доходов  МО "Ирхидей" на 2021 год.</t>
  </si>
  <si>
    <t xml:space="preserve"> </t>
  </si>
  <si>
    <t>Объем муниципального долга на 1 января 2022 года</t>
  </si>
  <si>
    <t>Верхний предел муницпального долга на 1 января 2023 года</t>
  </si>
  <si>
    <t>Объем муниципального долга на 1 января 2023 года</t>
  </si>
  <si>
    <t>Верхний предел муниципального долга на 1 января 2024года</t>
  </si>
  <si>
    <t>Верхний предел муницпального долга на 1 января 2022 года</t>
  </si>
  <si>
    <t>Объем муниципального долга на 1 января 2021 года</t>
  </si>
  <si>
    <t xml:space="preserve">                              Программа   муниципальных внутренних заимствований  МО "Ирхидей" на 2021 год и планоый перниод 2022 и 2023 годов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</si>
  <si>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</si>
  <si>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</si>
  <si>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</si>
  <si>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</si>
  <si>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</si>
  <si>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</si>
  <si>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</si>
  <si>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</si>
  <si>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</si>
  <si>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</si>
  <si>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</si>
  <si>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</si>
  <si>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</si>
  <si>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</si>
  <si>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</si>
  <si>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01 04</t>
  </si>
  <si>
    <t xml:space="preserve">01 13 </t>
  </si>
  <si>
    <t>0801</t>
  </si>
  <si>
    <t xml:space="preserve">01 04 </t>
  </si>
  <si>
    <t>В ВЕДОМСТВЕННОЙ СТРУКТУРЕ РАСХОДОВ  БЮДЖЕТА НА 2022 и 2023 ГГ.</t>
  </si>
  <si>
    <t>Сумма 2023</t>
  </si>
  <si>
    <t>Увеличение прочих остатков денежных средств бюджетов поселений</t>
  </si>
  <si>
    <t xml:space="preserve"> 01 05 02 01 10 0000 </t>
  </si>
  <si>
    <t xml:space="preserve">01 02 00 00 10 0000 </t>
  </si>
  <si>
    <t>Погашение бюджетами поселений кредитов от кредитных организаций  в валюте Российской Федерации</t>
  </si>
  <si>
    <t xml:space="preserve">01 03 00 00 10 0000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</si>
  <si>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</si>
  <si>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Получение кредитов от  других бюджетов бюджетной системы Российской Федерации бюджетами поселений, в валюте Российской Федерации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</si>
  <si>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</si>
  <si>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</si>
  <si>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</si>
  <si>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</si>
  <si>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 xml:space="preserve">                   Доходы бюджета муниципального образования "Ирхидей" на  2021 год</t>
  </si>
  <si>
    <t xml:space="preserve">                   Доходы бюджета муниципального образования "Ирхидей" на  2022 и 2023 гг.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</si>
</sst>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3" fillId="0" borderId="0" xfId="57">
      <alignment/>
      <protection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2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/>
    </xf>
    <xf numFmtId="49" fontId="11" fillId="0" borderId="10" xfId="62" applyNumberFormat="1" applyFont="1" applyFill="1" applyBorder="1" applyAlignment="1">
      <alignment horizontal="center" wrapText="1"/>
      <protection/>
    </xf>
    <xf numFmtId="4" fontId="3" fillId="0" borderId="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192" fontId="9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2" applyNumberFormat="1" applyFont="1" applyFill="1" applyBorder="1" applyAlignment="1">
      <alignment horizontal="right" wrapText="1"/>
    </xf>
    <xf numFmtId="194" fontId="11" fillId="0" borderId="10" xfId="72" applyNumberFormat="1" applyFont="1" applyFill="1" applyBorder="1" applyAlignment="1">
      <alignment horizontal="right" wrapText="1"/>
    </xf>
    <xf numFmtId="194" fontId="11" fillId="35" borderId="10" xfId="72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2" applyNumberFormat="1" applyFont="1" applyFill="1" applyBorder="1" applyAlignment="1">
      <alignment horizontal="right" wrapText="1"/>
    </xf>
    <xf numFmtId="49" fontId="11" fillId="35" borderId="10" xfId="62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2" applyNumberFormat="1" applyFont="1" applyFill="1" applyBorder="1" applyAlignment="1">
      <alignment horizontal="center" wrapText="1"/>
      <protection/>
    </xf>
    <xf numFmtId="49" fontId="10" fillId="35" borderId="10" xfId="62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8" applyFont="1" applyFill="1" applyAlignment="1" applyProtection="1">
      <alignment horizontal="left" vertical="center" wrapText="1"/>
      <protection locked="0"/>
    </xf>
    <xf numFmtId="0" fontId="15" fillId="0" borderId="0" xfId="58" applyFont="1" applyFill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4" fontId="17" fillId="0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4" fontId="13" fillId="0" borderId="10" xfId="58" applyNumberFormat="1" applyFont="1" applyFill="1" applyBorder="1" applyAlignment="1">
      <alignment horizontal="center" vertical="center" wrapText="1"/>
      <protection/>
    </xf>
    <xf numFmtId="2" fontId="17" fillId="0" borderId="10" xfId="58" applyNumberFormat="1" applyFont="1" applyFill="1" applyBorder="1" applyAlignment="1">
      <alignment horizontal="center" vertical="center" wrapText="1"/>
      <protection/>
    </xf>
    <xf numFmtId="49" fontId="17" fillId="0" borderId="11" xfId="58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7" fillId="0" borderId="0" xfId="0" applyFont="1" applyAlignment="1">
      <alignment vertical="justify"/>
    </xf>
    <xf numFmtId="0" fontId="7" fillId="0" borderId="10" xfId="0" applyFont="1" applyBorder="1" applyAlignment="1">
      <alignment horizontal="left" wrapText="1"/>
    </xf>
    <xf numFmtId="0" fontId="7" fillId="0" borderId="0" xfId="61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6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58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49" fontId="10" fillId="34" borderId="10" xfId="0" applyNumberFormat="1" applyFont="1" applyFill="1" applyBorder="1" applyAlignment="1">
      <alignment/>
    </xf>
    <xf numFmtId="0" fontId="7" fillId="35" borderId="10" xfId="62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vertical="center" wrapText="1"/>
      <protection/>
    </xf>
    <xf numFmtId="194" fontId="9" fillId="35" borderId="10" xfId="72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2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0" xfId="57" applyBorder="1">
      <alignment/>
      <protection/>
    </xf>
    <xf numFmtId="0" fontId="6" fillId="0" borderId="0" xfId="58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2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0" fontId="25" fillId="34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center"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4" fontId="13" fillId="39" borderId="10" xfId="58" applyNumberFormat="1" applyFont="1" applyFill="1" applyBorder="1" applyAlignment="1">
      <alignment horizontal="center" vertical="center" wrapText="1"/>
      <protection/>
    </xf>
    <xf numFmtId="192" fontId="22" fillId="39" borderId="10" xfId="58" applyNumberFormat="1" applyFont="1" applyFill="1" applyBorder="1" applyAlignment="1">
      <alignment horizontal="center" vertical="center" wrapText="1"/>
      <protection/>
    </xf>
    <xf numFmtId="4" fontId="17" fillId="39" borderId="10" xfId="58" applyNumberFormat="1" applyFont="1" applyFill="1" applyBorder="1" applyAlignment="1">
      <alignment horizontal="center" vertical="center" wrapText="1"/>
      <protection/>
    </xf>
    <xf numFmtId="2" fontId="17" fillId="39" borderId="10" xfId="58" applyNumberFormat="1" applyFont="1" applyFill="1" applyBorder="1" applyAlignment="1">
      <alignment horizontal="center" vertical="center" wrapText="1"/>
      <protection/>
    </xf>
    <xf numFmtId="2" fontId="13" fillId="39" borderId="10" xfId="58" applyNumberFormat="1" applyFont="1" applyFill="1" applyBorder="1" applyAlignment="1">
      <alignment horizontal="center" vertical="center" wrapText="1"/>
      <protection/>
    </xf>
    <xf numFmtId="49" fontId="17" fillId="39" borderId="10" xfId="58" applyNumberFormat="1" applyFont="1" applyFill="1" applyBorder="1" applyAlignment="1">
      <alignment horizontal="center" vertical="center" wrapText="1"/>
      <protection/>
    </xf>
    <xf numFmtId="49" fontId="7" fillId="39" borderId="12" xfId="0" applyNumberFormat="1" applyFont="1" applyFill="1" applyBorder="1" applyAlignment="1">
      <alignment wrapText="1"/>
    </xf>
    <xf numFmtId="49" fontId="7" fillId="39" borderId="10" xfId="0" applyNumberFormat="1" applyFont="1" applyFill="1" applyBorder="1" applyAlignment="1">
      <alignment wrapText="1"/>
    </xf>
    <xf numFmtId="198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192" fontId="9" fillId="38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59" applyNumberFormat="1" applyFont="1" applyBorder="1" applyAlignment="1">
      <alignment horizontal="center"/>
      <protection/>
    </xf>
    <xf numFmtId="49" fontId="7" fillId="0" borderId="10" xfId="62" applyNumberFormat="1" applyFont="1" applyFill="1" applyBorder="1" applyAlignment="1">
      <alignment horizontal="center" wrapText="1"/>
      <protection/>
    </xf>
    <xf numFmtId="49" fontId="7" fillId="35" borderId="10" xfId="62" applyNumberFormat="1" applyFont="1" applyFill="1" applyBorder="1" applyAlignment="1">
      <alignment horizontal="center" wrapText="1"/>
      <protection/>
    </xf>
    <xf numFmtId="49" fontId="7" fillId="0" borderId="0" xfId="62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0" fontId="7" fillId="39" borderId="10" xfId="0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2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2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2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2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2" applyNumberFormat="1" applyFont="1" applyFill="1" applyBorder="1" applyAlignment="1">
      <alignment horizontal="center" wrapText="1"/>
      <protection/>
    </xf>
    <xf numFmtId="49" fontId="9" fillId="41" borderId="10" xfId="62" applyNumberFormat="1" applyFont="1" applyFill="1" applyBorder="1" applyAlignment="1">
      <alignment horizontal="center" wrapText="1"/>
      <protection/>
    </xf>
    <xf numFmtId="49" fontId="9" fillId="35" borderId="10" xfId="62" applyNumberFormat="1" applyFont="1" applyFill="1" applyBorder="1" applyAlignment="1">
      <alignment horizontal="center" wrapText="1"/>
      <protection/>
    </xf>
    <xf numFmtId="49" fontId="9" fillId="39" borderId="10" xfId="62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2" applyNumberFormat="1" applyFont="1" applyFill="1" applyBorder="1" applyAlignment="1">
      <alignment horizontal="right" wrapText="1"/>
    </xf>
    <xf numFmtId="49" fontId="10" fillId="38" borderId="10" xfId="62" applyNumberFormat="1" applyFont="1" applyFill="1" applyBorder="1" applyAlignment="1">
      <alignment horizontal="center" wrapText="1"/>
      <protection/>
    </xf>
    <xf numFmtId="192" fontId="9" fillId="37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192" fontId="14" fillId="39" borderId="10" xfId="58" applyNumberFormat="1" applyFont="1" applyFill="1" applyBorder="1" applyAlignment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/>
    </xf>
    <xf numFmtId="0" fontId="9" fillId="0" borderId="0" xfId="58" applyFont="1" applyFill="1" applyAlignment="1">
      <alignment horizontal="center" wrapText="1"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58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93" fontId="7" fillId="0" borderId="0" xfId="0" applyNumberFormat="1" applyFont="1" applyFill="1" applyBorder="1" applyAlignment="1">
      <alignment horizontal="center"/>
    </xf>
    <xf numFmtId="0" fontId="7" fillId="39" borderId="10" xfId="0" applyNumberFormat="1" applyFont="1" applyFill="1" applyBorder="1" applyAlignment="1">
      <alignment horizontal="left" vertical="center" wrapText="1"/>
    </xf>
    <xf numFmtId="0" fontId="7" fillId="39" borderId="0" xfId="0" applyFont="1" applyFill="1" applyBorder="1" applyAlignment="1">
      <alignment wrapText="1"/>
    </xf>
    <xf numFmtId="193" fontId="7" fillId="0" borderId="10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9" fillId="37" borderId="10" xfId="0" applyFont="1" applyFill="1" applyBorder="1" applyAlignment="1">
      <alignment/>
    </xf>
    <xf numFmtId="194" fontId="11" fillId="0" borderId="10" xfId="72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2" fontId="17" fillId="0" borderId="0" xfId="58" applyNumberFormat="1" applyFont="1" applyFill="1" applyBorder="1" applyAlignment="1">
      <alignment horizontal="center" vertical="center" wrapText="1"/>
      <protection/>
    </xf>
    <xf numFmtId="193" fontId="10" fillId="0" borderId="1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58" applyNumberFormat="1" applyFont="1" applyFill="1" applyBorder="1" applyAlignment="1">
      <alignment horizontal="center" vertical="center" wrapText="1"/>
      <protection/>
    </xf>
    <xf numFmtId="192" fontId="13" fillId="39" borderId="10" xfId="58" applyNumberFormat="1" applyFont="1" applyFill="1" applyBorder="1" applyAlignment="1">
      <alignment horizontal="center" vertical="center" wrapText="1"/>
      <protection/>
    </xf>
    <xf numFmtId="192" fontId="17" fillId="39" borderId="10" xfId="58" applyNumberFormat="1" applyFont="1" applyFill="1" applyBorder="1" applyAlignment="1">
      <alignment horizontal="center" vertical="center" wrapText="1"/>
      <protection/>
    </xf>
    <xf numFmtId="192" fontId="13" fillId="0" borderId="10" xfId="58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2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193" fontId="0" fillId="0" borderId="0" xfId="0" applyNumberFormat="1" applyBorder="1" applyAlignment="1">
      <alignment/>
    </xf>
    <xf numFmtId="2" fontId="10" fillId="38" borderId="10" xfId="0" applyNumberFormat="1" applyFont="1" applyFill="1" applyBorder="1" applyAlignment="1">
      <alignment horizontal="right" wrapText="1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" fontId="0" fillId="0" borderId="0" xfId="0" applyNumberFormat="1" applyAlignment="1">
      <alignment/>
    </xf>
    <xf numFmtId="49" fontId="11" fillId="39" borderId="17" xfId="0" applyNumberFormat="1" applyFont="1" applyFill="1" applyBorder="1" applyAlignment="1">
      <alignment horizontal="center" wrapText="1"/>
    </xf>
    <xf numFmtId="193" fontId="9" fillId="39" borderId="10" xfId="0" applyNumberFormat="1" applyFont="1" applyFill="1" applyBorder="1" applyAlignment="1">
      <alignment horizontal="right"/>
    </xf>
    <xf numFmtId="193" fontId="9" fillId="0" borderId="10" xfId="0" applyNumberFormat="1" applyFont="1" applyBorder="1" applyAlignment="1">
      <alignment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2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wrapText="1"/>
    </xf>
    <xf numFmtId="0" fontId="7" fillId="0" borderId="0" xfId="58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2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0" fillId="38" borderId="10" xfId="0" applyNumberFormat="1" applyFont="1" applyFill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2" applyNumberFormat="1" applyFont="1" applyFill="1" applyBorder="1" applyAlignment="1">
      <alignment horizontal="right" wrapText="1"/>
    </xf>
    <xf numFmtId="193" fontId="10" fillId="37" borderId="10" xfId="0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193" fontId="7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7" fillId="0" borderId="18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193" fontId="10" fillId="0" borderId="10" xfId="0" applyNumberFormat="1" applyFont="1" applyBorder="1" applyAlignment="1">
      <alignment horizontal="center" wrapText="1"/>
    </xf>
    <xf numFmtId="0" fontId="7" fillId="39" borderId="12" xfId="0" applyFont="1" applyFill="1" applyBorder="1" applyAlignment="1">
      <alignment horizontal="left" vertical="top" wrapText="1"/>
    </xf>
    <xf numFmtId="49" fontId="11" fillId="39" borderId="10" xfId="62" applyNumberFormat="1" applyFont="1" applyFill="1" applyBorder="1" applyAlignment="1">
      <alignment horizontal="center" wrapText="1"/>
      <protection/>
    </xf>
    <xf numFmtId="49" fontId="10" fillId="39" borderId="10" xfId="62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193" fontId="0" fillId="0" borderId="10" xfId="0" applyNumberFormat="1" applyBorder="1" applyAlignment="1">
      <alignment horizontal="right"/>
    </xf>
    <xf numFmtId="193" fontId="7" fillId="37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192" fontId="9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7" fillId="39" borderId="12" xfId="0" applyNumberFormat="1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193" fontId="7" fillId="39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1" fillId="39" borderId="10" xfId="0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0" fontId="9" fillId="0" borderId="0" xfId="58" applyFont="1" applyFill="1" applyAlignment="1" applyProtection="1">
      <alignment horizontal="center" vertical="center" wrapText="1"/>
      <protection locked="0"/>
    </xf>
    <xf numFmtId="4" fontId="7" fillId="0" borderId="15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7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19" fillId="0" borderId="12" xfId="58" applyFont="1" applyFill="1" applyBorder="1" applyAlignment="1">
      <alignment horizontal="center" vertical="center" wrapText="1"/>
      <protection/>
    </xf>
    <xf numFmtId="0" fontId="19" fillId="0" borderId="14" xfId="58" applyFont="1" applyFill="1" applyBorder="1" applyAlignment="1">
      <alignment horizontal="center" vertical="center" wrapText="1"/>
      <protection/>
    </xf>
    <xf numFmtId="0" fontId="19" fillId="0" borderId="17" xfId="58" applyFont="1" applyFill="1" applyBorder="1" applyAlignment="1">
      <alignment horizontal="center" vertical="center" wrapText="1"/>
      <protection/>
    </xf>
    <xf numFmtId="4" fontId="7" fillId="0" borderId="15" xfId="58" applyNumberFormat="1" applyFont="1" applyFill="1" applyBorder="1" applyAlignment="1" applyProtection="1">
      <alignment horizontal="right" wrapText="1"/>
      <protection locked="0"/>
    </xf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20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 vertical="justify" wrapText="1"/>
    </xf>
    <xf numFmtId="0" fontId="9" fillId="0" borderId="21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7" fillId="0" borderId="12" xfId="0" applyFont="1" applyBorder="1" applyAlignment="1">
      <alignment horizontal="center" vertical="justify"/>
    </xf>
    <xf numFmtId="0" fontId="7" fillId="0" borderId="17" xfId="0" applyFont="1" applyBorder="1" applyAlignment="1">
      <alignment horizontal="center" vertical="justify"/>
    </xf>
    <xf numFmtId="0" fontId="9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0" fillId="0" borderId="15" xfId="0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 wrapText="1"/>
      <protection/>
    </xf>
    <xf numFmtId="0" fontId="7" fillId="39" borderId="11" xfId="0" applyFont="1" applyFill="1" applyBorder="1" applyAlignment="1">
      <alignment horizontal="left" wrapText="1"/>
    </xf>
    <xf numFmtId="0" fontId="7" fillId="39" borderId="22" xfId="0" applyFont="1" applyFill="1" applyBorder="1" applyAlignment="1">
      <alignment horizontal="left" wrapText="1"/>
    </xf>
    <xf numFmtId="0" fontId="7" fillId="39" borderId="23" xfId="0" applyFont="1" applyFill="1" applyBorder="1" applyAlignment="1">
      <alignment horizontal="left" wrapText="1"/>
    </xf>
    <xf numFmtId="0" fontId="7" fillId="0" borderId="10" xfId="59" applyFont="1" applyBorder="1" applyAlignment="1">
      <alignment horizontal="left" wrapText="1"/>
      <protection/>
    </xf>
    <xf numFmtId="0" fontId="7" fillId="0" borderId="11" xfId="59" applyFont="1" applyBorder="1" applyAlignment="1">
      <alignment horizontal="left" wrapText="1"/>
      <protection/>
    </xf>
    <xf numFmtId="0" fontId="7" fillId="0" borderId="22" xfId="59" applyFont="1" applyBorder="1" applyAlignment="1">
      <alignment horizontal="left" wrapText="1"/>
      <protection/>
    </xf>
    <xf numFmtId="0" fontId="7" fillId="0" borderId="23" xfId="59" applyFont="1" applyBorder="1" applyAlignment="1">
      <alignment horizontal="left" wrapText="1"/>
      <protection/>
    </xf>
    <xf numFmtId="0" fontId="11" fillId="0" borderId="10" xfId="0" applyFont="1" applyBorder="1" applyAlignment="1">
      <alignment horizontal="left" wrapText="1"/>
    </xf>
    <xf numFmtId="0" fontId="7" fillId="0" borderId="10" xfId="58" applyFont="1" applyFill="1" applyBorder="1" applyAlignment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22" xfId="0" applyFont="1" applyFill="1" applyBorder="1" applyAlignment="1" applyProtection="1">
      <alignment horizontal="left" vertical="justify" wrapText="1"/>
      <protection locked="0"/>
    </xf>
    <xf numFmtId="0" fontId="7" fillId="0" borderId="23" xfId="0" applyFont="1" applyFill="1" applyBorder="1" applyAlignment="1" applyProtection="1">
      <alignment horizontal="left" vertical="justify" wrapText="1"/>
      <protection locked="0"/>
    </xf>
    <xf numFmtId="0" fontId="11" fillId="39" borderId="11" xfId="0" applyFont="1" applyFill="1" applyBorder="1" applyAlignment="1">
      <alignment horizontal="left" wrapText="1"/>
    </xf>
    <xf numFmtId="0" fontId="11" fillId="39" borderId="22" xfId="0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wrapText="1"/>
    </xf>
    <xf numFmtId="0" fontId="11" fillId="39" borderId="22" xfId="0" applyFont="1" applyFill="1" applyBorder="1" applyAlignment="1">
      <alignment wrapText="1"/>
    </xf>
    <xf numFmtId="0" fontId="11" fillId="39" borderId="23" xfId="0" applyFont="1" applyFill="1" applyBorder="1" applyAlignment="1">
      <alignment wrapText="1"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8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22" xfId="0" applyFont="1" applyFill="1" applyBorder="1" applyAlignment="1">
      <alignment horizontal="left" vertical="top" wrapText="1"/>
    </xf>
    <xf numFmtId="0" fontId="7" fillId="39" borderId="23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22" xfId="0" applyNumberFormat="1" applyFont="1" applyFill="1" applyBorder="1" applyAlignment="1">
      <alignment horizontal="left" vertical="top" wrapText="1"/>
    </xf>
    <xf numFmtId="49" fontId="7" fillId="39" borderId="23" xfId="0" applyNumberFormat="1" applyFont="1" applyFill="1" applyBorder="1" applyAlignment="1">
      <alignment horizontal="left" vertical="top" wrapText="1"/>
    </xf>
    <xf numFmtId="0" fontId="10" fillId="0" borderId="0" xfId="58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wrapText="1"/>
    </xf>
    <xf numFmtId="0" fontId="7" fillId="39" borderId="12" xfId="0" applyNumberFormat="1" applyFont="1" applyFill="1" applyBorder="1" applyAlignment="1">
      <alignment vertical="center" wrapText="1"/>
    </xf>
    <xf numFmtId="0" fontId="7" fillId="39" borderId="17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15" xfId="0" applyFont="1" applyBorder="1" applyAlignment="1">
      <alignment horizontal="righ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Доходы 2008-2011" xfId="57"/>
    <cellStyle name="Обычный_Лист1" xfId="58"/>
    <cellStyle name="Обычный_ПРИЛОЖЕНИЯ - 09" xfId="59"/>
    <cellStyle name="Обычный_Приложения 3-7,10,11" xfId="60"/>
    <cellStyle name="Обычный_расходы 2009" xfId="61"/>
    <cellStyle name="Обычный_ФУНКЦ, ГРБС, ВЕДОМСТ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100"/>
      <c r="B1" s="414" t="s">
        <v>147</v>
      </c>
      <c r="C1" s="414"/>
      <c r="D1" s="174"/>
    </row>
    <row r="2" spans="1:4" ht="12.75">
      <c r="A2" s="100"/>
      <c r="B2" s="102"/>
      <c r="C2" s="101" t="s">
        <v>223</v>
      </c>
      <c r="D2" s="174"/>
    </row>
    <row r="3" spans="1:4" ht="12.75">
      <c r="A3" s="100"/>
      <c r="B3" s="102"/>
      <c r="C3" s="101" t="s">
        <v>418</v>
      </c>
      <c r="D3" s="174"/>
    </row>
    <row r="4" spans="1:4" ht="12.75">
      <c r="A4" s="100"/>
      <c r="B4" s="102"/>
      <c r="C4" s="101" t="s">
        <v>419</v>
      </c>
      <c r="D4" s="174"/>
    </row>
    <row r="5" spans="1:4" ht="15">
      <c r="A5" s="103"/>
      <c r="B5" s="104"/>
      <c r="C5" s="101" t="s">
        <v>414</v>
      </c>
      <c r="D5" s="174"/>
    </row>
    <row r="6" spans="1:4" ht="15">
      <c r="A6" s="103"/>
      <c r="B6" s="104"/>
      <c r="C6" s="101"/>
      <c r="D6" s="174"/>
    </row>
    <row r="7" spans="1:4" ht="12.75">
      <c r="A7" s="415" t="s">
        <v>474</v>
      </c>
      <c r="B7" s="415"/>
      <c r="C7" s="415"/>
      <c r="D7" s="175"/>
    </row>
    <row r="8" spans="1:4" ht="12.75">
      <c r="A8" s="416" t="s">
        <v>2</v>
      </c>
      <c r="B8" s="416"/>
      <c r="C8" s="416"/>
      <c r="D8" s="54"/>
    </row>
    <row r="9" spans="1:4" ht="12.75">
      <c r="A9" s="417" t="s">
        <v>3</v>
      </c>
      <c r="B9" s="417" t="s">
        <v>4</v>
      </c>
      <c r="C9" s="420" t="s">
        <v>340</v>
      </c>
      <c r="D9" s="176"/>
    </row>
    <row r="10" spans="1:4" ht="12.75">
      <c r="A10" s="418"/>
      <c r="B10" s="418"/>
      <c r="C10" s="420"/>
      <c r="D10" s="176"/>
    </row>
    <row r="11" spans="1:4" ht="12.75">
      <c r="A11" s="419"/>
      <c r="B11" s="418"/>
      <c r="C11" s="420"/>
      <c r="D11" s="176"/>
    </row>
    <row r="12" spans="1:4" ht="12.75">
      <c r="A12" s="105">
        <v>1</v>
      </c>
      <c r="B12" s="105">
        <v>2</v>
      </c>
      <c r="C12" s="105">
        <v>5</v>
      </c>
      <c r="D12" s="176"/>
    </row>
    <row r="13" spans="1:5" ht="12.75">
      <c r="A13" s="109" t="s">
        <v>5</v>
      </c>
      <c r="B13" s="111" t="s">
        <v>6</v>
      </c>
      <c r="C13" s="329">
        <f>C14+C19+C24+C27+C35</f>
        <v>1224.7</v>
      </c>
      <c r="D13" s="386"/>
      <c r="E13" s="304"/>
    </row>
    <row r="14" spans="1:4" ht="12.75">
      <c r="A14" s="109" t="s">
        <v>7</v>
      </c>
      <c r="B14" s="111" t="s">
        <v>8</v>
      </c>
      <c r="C14" s="329">
        <f>C15</f>
        <v>186.7</v>
      </c>
      <c r="D14" s="176"/>
    </row>
    <row r="15" spans="1:4" ht="12.75">
      <c r="A15" s="106" t="s">
        <v>9</v>
      </c>
      <c r="B15" s="113" t="s">
        <v>10</v>
      </c>
      <c r="C15" s="330">
        <f>C16+C18+C17</f>
        <v>186.7</v>
      </c>
      <c r="D15" s="176"/>
    </row>
    <row r="16" spans="1:4" ht="66.75">
      <c r="A16" s="3" t="s">
        <v>28</v>
      </c>
      <c r="B16" s="113" t="s">
        <v>11</v>
      </c>
      <c r="C16" s="330">
        <v>186</v>
      </c>
      <c r="D16" s="176"/>
    </row>
    <row r="17" spans="1:4" ht="90.75" customHeight="1">
      <c r="A17" s="3" t="s">
        <v>358</v>
      </c>
      <c r="B17" s="113" t="s">
        <v>359</v>
      </c>
      <c r="C17" s="330">
        <v>0.5</v>
      </c>
      <c r="D17" s="176"/>
    </row>
    <row r="18" spans="1:4" ht="38.25">
      <c r="A18" s="14" t="s">
        <v>0</v>
      </c>
      <c r="B18" s="113" t="s">
        <v>12</v>
      </c>
      <c r="C18" s="330">
        <v>0.2</v>
      </c>
      <c r="D18" s="176"/>
    </row>
    <row r="19" spans="1:3" s="180" customFormat="1" ht="22.5">
      <c r="A19" s="181" t="s">
        <v>201</v>
      </c>
      <c r="B19" s="179" t="s">
        <v>202</v>
      </c>
      <c r="C19" s="204">
        <f>C20+C21+C22+C23</f>
        <v>889.8000000000001</v>
      </c>
    </row>
    <row r="20" spans="1:8" s="180" customFormat="1" ht="63.75">
      <c r="A20" s="182" t="s">
        <v>234</v>
      </c>
      <c r="B20" s="289" t="s">
        <v>210</v>
      </c>
      <c r="C20" s="290">
        <v>382.6</v>
      </c>
      <c r="D20" s="303"/>
      <c r="E20" s="303"/>
      <c r="H20" s="196"/>
    </row>
    <row r="21" spans="1:8" s="180" customFormat="1" ht="76.5">
      <c r="A21" s="182" t="s">
        <v>235</v>
      </c>
      <c r="B21" s="289" t="s">
        <v>211</v>
      </c>
      <c r="C21" s="290">
        <v>2.7</v>
      </c>
      <c r="D21" s="328"/>
      <c r="E21" s="303"/>
      <c r="H21" s="196"/>
    </row>
    <row r="22" spans="1:8" s="180" customFormat="1" ht="63.75">
      <c r="A22" s="182" t="s">
        <v>236</v>
      </c>
      <c r="B22" s="289" t="s">
        <v>212</v>
      </c>
      <c r="C22" s="290">
        <v>504.4</v>
      </c>
      <c r="D22" s="303"/>
      <c r="E22" s="196"/>
      <c r="H22" s="196"/>
    </row>
    <row r="23" spans="1:5" s="180" customFormat="1" ht="63.75">
      <c r="A23" s="182" t="s">
        <v>237</v>
      </c>
      <c r="B23" s="289" t="s">
        <v>213</v>
      </c>
      <c r="C23" s="290">
        <v>0.1</v>
      </c>
      <c r="D23" s="196"/>
      <c r="E23" s="196"/>
    </row>
    <row r="24" spans="1:4" ht="12.75">
      <c r="A24" s="110" t="s">
        <v>149</v>
      </c>
      <c r="B24" s="111" t="s">
        <v>150</v>
      </c>
      <c r="C24" s="331">
        <f>C26+C25</f>
        <v>18.2</v>
      </c>
      <c r="D24" s="176"/>
    </row>
    <row r="25" spans="1:4" ht="12.75">
      <c r="A25" s="14" t="s">
        <v>149</v>
      </c>
      <c r="B25" s="113" t="s">
        <v>151</v>
      </c>
      <c r="C25" s="330">
        <v>18</v>
      </c>
      <c r="D25" s="176"/>
    </row>
    <row r="26" spans="1:4" ht="25.5">
      <c r="A26" s="45" t="s">
        <v>1</v>
      </c>
      <c r="B26" s="113" t="s">
        <v>13</v>
      </c>
      <c r="C26" s="330">
        <v>0.2</v>
      </c>
      <c r="D26" s="176"/>
    </row>
    <row r="27" spans="1:4" ht="12.75">
      <c r="A27" s="109" t="s">
        <v>14</v>
      </c>
      <c r="B27" s="111" t="s">
        <v>15</v>
      </c>
      <c r="C27" s="331">
        <f>C28+C30</f>
        <v>106</v>
      </c>
      <c r="D27" s="176"/>
    </row>
    <row r="28" spans="1:4" ht="12.75">
      <c r="A28" s="106" t="s">
        <v>16</v>
      </c>
      <c r="B28" s="113" t="s">
        <v>17</v>
      </c>
      <c r="C28" s="330">
        <f>C29</f>
        <v>1</v>
      </c>
      <c r="D28" s="176"/>
    </row>
    <row r="29" spans="1:4" ht="38.25">
      <c r="A29" s="106" t="s">
        <v>238</v>
      </c>
      <c r="B29" s="113" t="s">
        <v>152</v>
      </c>
      <c r="C29" s="330">
        <v>1</v>
      </c>
      <c r="D29" s="176"/>
    </row>
    <row r="30" spans="1:4" ht="12.75">
      <c r="A30" s="109" t="s">
        <v>154</v>
      </c>
      <c r="B30" s="111" t="s">
        <v>153</v>
      </c>
      <c r="C30" s="331">
        <f>C33+C31</f>
        <v>105</v>
      </c>
      <c r="D30" s="176"/>
    </row>
    <row r="31" spans="1:4" ht="12.75">
      <c r="A31" s="106" t="s">
        <v>243</v>
      </c>
      <c r="B31" s="113" t="s">
        <v>244</v>
      </c>
      <c r="C31" s="330">
        <f>C32</f>
        <v>67</v>
      </c>
      <c r="D31" s="176"/>
    </row>
    <row r="32" spans="1:4" ht="29.25" customHeight="1">
      <c r="A32" s="106" t="s">
        <v>245</v>
      </c>
      <c r="B32" s="113" t="s">
        <v>246</v>
      </c>
      <c r="C32" s="330">
        <v>67</v>
      </c>
      <c r="D32" s="176"/>
    </row>
    <row r="33" spans="1:4" ht="14.25" customHeight="1">
      <c r="A33" s="107" t="s">
        <v>241</v>
      </c>
      <c r="B33" s="108" t="s">
        <v>242</v>
      </c>
      <c r="C33" s="330">
        <f>C34</f>
        <v>38</v>
      </c>
      <c r="D33" s="176"/>
    </row>
    <row r="34" spans="1:4" ht="25.5" customHeight="1">
      <c r="A34" s="107" t="s">
        <v>239</v>
      </c>
      <c r="B34" s="108" t="s">
        <v>240</v>
      </c>
      <c r="C34" s="330">
        <v>38</v>
      </c>
      <c r="D34" s="176"/>
    </row>
    <row r="35" spans="1:4" ht="38.25">
      <c r="A35" s="109" t="s">
        <v>18</v>
      </c>
      <c r="B35" s="111" t="s">
        <v>19</v>
      </c>
      <c r="C35" s="331">
        <f>C36</f>
        <v>24</v>
      </c>
      <c r="D35" s="176"/>
    </row>
    <row r="36" spans="1:4" ht="75" customHeight="1">
      <c r="A36" s="106" t="s">
        <v>247</v>
      </c>
      <c r="B36" s="113" t="s">
        <v>20</v>
      </c>
      <c r="C36" s="330">
        <f>C37</f>
        <v>24</v>
      </c>
      <c r="D36" s="176"/>
    </row>
    <row r="37" spans="1:4" ht="48.75" customHeight="1">
      <c r="A37" s="14" t="s">
        <v>155</v>
      </c>
      <c r="B37" s="113" t="s">
        <v>258</v>
      </c>
      <c r="C37" s="330">
        <f>C38</f>
        <v>24</v>
      </c>
      <c r="D37" s="176"/>
    </row>
    <row r="38" spans="1:4" ht="63.75" customHeight="1">
      <c r="A38" s="14" t="s">
        <v>248</v>
      </c>
      <c r="B38" s="113" t="s">
        <v>257</v>
      </c>
      <c r="C38" s="330">
        <v>24</v>
      </c>
      <c r="D38" s="176"/>
    </row>
    <row r="39" spans="1:4" ht="12.75">
      <c r="A39" s="109" t="s">
        <v>156</v>
      </c>
      <c r="B39" s="111" t="s">
        <v>21</v>
      </c>
      <c r="C39" s="331">
        <f>C41</f>
        <v>18560.899999999998</v>
      </c>
      <c r="D39" s="176"/>
    </row>
    <row r="40" spans="1:4" ht="12.75">
      <c r="A40" s="109" t="s">
        <v>22</v>
      </c>
      <c r="B40" s="116"/>
      <c r="C40" s="331"/>
      <c r="D40" s="176"/>
    </row>
    <row r="41" spans="1:4" ht="25.5">
      <c r="A41" s="106" t="s">
        <v>23</v>
      </c>
      <c r="B41" s="113" t="s">
        <v>24</v>
      </c>
      <c r="C41" s="330">
        <f>C42+C44+C48</f>
        <v>18560.899999999998</v>
      </c>
      <c r="D41" s="176"/>
    </row>
    <row r="42" spans="1:5" ht="25.5">
      <c r="A42" s="106" t="s">
        <v>249</v>
      </c>
      <c r="B42" s="113" t="s">
        <v>25</v>
      </c>
      <c r="C42" s="330">
        <f>SUM(C43)</f>
        <v>10172.5</v>
      </c>
      <c r="D42" s="183"/>
      <c r="E42" s="18"/>
    </row>
    <row r="43" spans="1:4" ht="25.5">
      <c r="A43" s="106" t="s">
        <v>228</v>
      </c>
      <c r="B43" s="113" t="s">
        <v>357</v>
      </c>
      <c r="C43" s="330">
        <f>8424.9+1162+585.6</f>
        <v>10172.5</v>
      </c>
      <c r="D43" s="176"/>
    </row>
    <row r="44" spans="1:4" ht="25.5">
      <c r="A44" s="342" t="s">
        <v>361</v>
      </c>
      <c r="B44" s="113" t="s">
        <v>362</v>
      </c>
      <c r="C44" s="330">
        <f>C45+C46</f>
        <v>8202.6</v>
      </c>
      <c r="D44" s="176"/>
    </row>
    <row r="45" spans="1:4" ht="51">
      <c r="A45" s="106" t="s">
        <v>321</v>
      </c>
      <c r="B45" s="113" t="s">
        <v>372</v>
      </c>
      <c r="C45" s="330">
        <v>7150.7</v>
      </c>
      <c r="D45" s="176"/>
    </row>
    <row r="46" spans="1:4" ht="12.75">
      <c r="A46" s="106" t="s">
        <v>406</v>
      </c>
      <c r="B46" s="113" t="s">
        <v>405</v>
      </c>
      <c r="C46" s="330">
        <f>C47</f>
        <v>1051.9</v>
      </c>
      <c r="D46" s="176"/>
    </row>
    <row r="47" spans="1:9" ht="17.25" customHeight="1">
      <c r="A47" s="106" t="s">
        <v>230</v>
      </c>
      <c r="B47" s="113" t="s">
        <v>360</v>
      </c>
      <c r="C47" s="330">
        <f>200+851.9</f>
        <v>1051.9</v>
      </c>
      <c r="D47" s="176"/>
      <c r="G47" s="355"/>
      <c r="H47" s="356"/>
      <c r="I47" s="176"/>
    </row>
    <row r="48" spans="1:9" ht="27.75" customHeight="1">
      <c r="A48" s="106" t="s">
        <v>174</v>
      </c>
      <c r="B48" s="113" t="s">
        <v>404</v>
      </c>
      <c r="C48" s="332">
        <f>C49+C50</f>
        <v>185.8</v>
      </c>
      <c r="D48" s="176"/>
      <c r="G48" s="176"/>
      <c r="H48" s="176"/>
      <c r="I48" s="176"/>
    </row>
    <row r="49" spans="1:4" ht="38.25">
      <c r="A49" s="106" t="s">
        <v>250</v>
      </c>
      <c r="B49" s="113" t="s">
        <v>402</v>
      </c>
      <c r="C49" s="332">
        <v>137.3</v>
      </c>
      <c r="D49" s="176"/>
    </row>
    <row r="50" spans="1:4" ht="30.75" customHeight="1">
      <c r="A50" s="106" t="s">
        <v>251</v>
      </c>
      <c r="B50" s="113" t="s">
        <v>403</v>
      </c>
      <c r="C50" s="332">
        <v>48.5</v>
      </c>
      <c r="D50" s="176"/>
    </row>
    <row r="51" spans="1:5" ht="12.75">
      <c r="A51" s="109" t="s">
        <v>27</v>
      </c>
      <c r="B51" s="113"/>
      <c r="C51" s="329">
        <f>C13+C39</f>
        <v>19785.6</v>
      </c>
      <c r="D51" s="18"/>
      <c r="E51" s="185"/>
    </row>
    <row r="54" spans="1:2" ht="12.75">
      <c r="A54" s="102" t="s">
        <v>219</v>
      </c>
      <c r="B54" s="129" t="s">
        <v>148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102"/>
      <c r="B1" s="102"/>
      <c r="C1" s="101"/>
      <c r="D1" s="102"/>
      <c r="E1" s="102"/>
      <c r="F1" s="414" t="s">
        <v>266</v>
      </c>
      <c r="G1" s="414"/>
    </row>
    <row r="2" spans="1:7" ht="12.75">
      <c r="A2" s="102"/>
      <c r="B2" s="102"/>
      <c r="C2" s="101"/>
      <c r="D2" s="102"/>
      <c r="E2" s="102"/>
      <c r="F2" s="102"/>
      <c r="G2" s="101" t="s">
        <v>223</v>
      </c>
    </row>
    <row r="3" spans="1:7" ht="12.75">
      <c r="A3" s="102"/>
      <c r="B3" s="102"/>
      <c r="C3" s="101"/>
      <c r="D3" s="102"/>
      <c r="E3" s="102"/>
      <c r="F3" s="102"/>
      <c r="G3" s="101" t="s">
        <v>418</v>
      </c>
    </row>
    <row r="4" spans="1:7" ht="12.75">
      <c r="A4" s="102"/>
      <c r="B4" s="102"/>
      <c r="C4" s="101"/>
      <c r="D4" s="102"/>
      <c r="E4" s="102"/>
      <c r="F4" s="102"/>
      <c r="G4" s="101" t="s">
        <v>419</v>
      </c>
    </row>
    <row r="5" spans="1:7" ht="15">
      <c r="A5" s="102"/>
      <c r="B5" s="102"/>
      <c r="C5" s="101"/>
      <c r="D5" s="102"/>
      <c r="E5" s="102"/>
      <c r="F5" s="104"/>
      <c r="G5" s="101" t="s">
        <v>414</v>
      </c>
    </row>
    <row r="6" spans="1:7" ht="12.75">
      <c r="A6" s="102"/>
      <c r="B6" s="102"/>
      <c r="C6" s="101"/>
      <c r="D6" s="102"/>
      <c r="E6" s="102"/>
      <c r="F6" s="101"/>
      <c r="G6" s="101"/>
    </row>
    <row r="7" spans="1:7" ht="12.75">
      <c r="A7" s="487" t="s">
        <v>38</v>
      </c>
      <c r="B7" s="487"/>
      <c r="C7" s="487"/>
      <c r="D7" s="487"/>
      <c r="E7" s="487"/>
      <c r="F7" s="487"/>
      <c r="G7" s="487"/>
    </row>
    <row r="8" spans="1:7" ht="12.75">
      <c r="A8" s="487" t="s">
        <v>39</v>
      </c>
      <c r="B8" s="487"/>
      <c r="C8" s="487"/>
      <c r="D8" s="487"/>
      <c r="E8" s="487"/>
      <c r="F8" s="487"/>
      <c r="G8" s="487"/>
    </row>
    <row r="9" spans="1:7" ht="12.75">
      <c r="A9" s="487" t="s">
        <v>427</v>
      </c>
      <c r="B9" s="487"/>
      <c r="C9" s="487"/>
      <c r="D9" s="487"/>
      <c r="E9" s="487"/>
      <c r="F9" s="487"/>
      <c r="G9" s="487"/>
    </row>
    <row r="10" spans="1:7" ht="12.75">
      <c r="A10" s="145"/>
      <c r="B10" s="146"/>
      <c r="C10" s="146"/>
      <c r="D10" s="146"/>
      <c r="E10" s="488" t="s">
        <v>40</v>
      </c>
      <c r="F10" s="488"/>
      <c r="G10" s="488"/>
    </row>
    <row r="11" spans="1:9" ht="25.5">
      <c r="A11" s="5" t="s">
        <v>41</v>
      </c>
      <c r="B11" s="6" t="s">
        <v>42</v>
      </c>
      <c r="C11" s="6" t="s">
        <v>43</v>
      </c>
      <c r="D11" s="6" t="s">
        <v>44</v>
      </c>
      <c r="E11" s="7" t="s">
        <v>45</v>
      </c>
      <c r="F11" s="6" t="s">
        <v>46</v>
      </c>
      <c r="G11" s="8" t="s">
        <v>341</v>
      </c>
      <c r="H11" s="324"/>
      <c r="I11" s="212"/>
    </row>
    <row r="12" spans="1:11" ht="12.75">
      <c r="A12" s="9" t="s">
        <v>47</v>
      </c>
      <c r="B12" s="10"/>
      <c r="C12" s="11"/>
      <c r="D12" s="10"/>
      <c r="E12" s="11"/>
      <c r="F12" s="12"/>
      <c r="G12" s="13">
        <f>G13+G62+G73+G83+G87+G98+G103+G107+G111+G114</f>
        <v>19846.800000000003</v>
      </c>
      <c r="H12" s="18"/>
      <c r="I12" s="213"/>
      <c r="J12" s="300"/>
      <c r="K12" s="213"/>
    </row>
    <row r="13" spans="1:11" ht="12.75">
      <c r="A13" s="24" t="s">
        <v>48</v>
      </c>
      <c r="B13" s="25" t="s">
        <v>66</v>
      </c>
      <c r="C13" s="25" t="s">
        <v>49</v>
      </c>
      <c r="D13" s="26"/>
      <c r="E13" s="26"/>
      <c r="F13" s="26"/>
      <c r="G13" s="27">
        <f>G14+G21+G27+G41+G53+G57</f>
        <v>6085.099999999999</v>
      </c>
      <c r="J13" s="18"/>
      <c r="K13" s="18"/>
    </row>
    <row r="14" spans="1:10" ht="25.5">
      <c r="A14" s="28" t="s">
        <v>50</v>
      </c>
      <c r="B14" s="29" t="s">
        <v>66</v>
      </c>
      <c r="C14" s="29" t="s">
        <v>49</v>
      </c>
      <c r="D14" s="29" t="s">
        <v>51</v>
      </c>
      <c r="E14" s="238" t="s">
        <v>295</v>
      </c>
      <c r="F14" s="30"/>
      <c r="G14" s="31">
        <f>G15</f>
        <v>1133</v>
      </c>
      <c r="J14" s="18"/>
    </row>
    <row r="15" spans="1:7" ht="38.25">
      <c r="A15" s="19" t="s">
        <v>52</v>
      </c>
      <c r="B15" s="20" t="s">
        <v>66</v>
      </c>
      <c r="C15" s="20" t="s">
        <v>49</v>
      </c>
      <c r="D15" s="20" t="s">
        <v>51</v>
      </c>
      <c r="E15" s="39" t="s">
        <v>295</v>
      </c>
      <c r="F15" s="32"/>
      <c r="G15" s="33">
        <f>G16</f>
        <v>1133</v>
      </c>
    </row>
    <row r="16" spans="1:7" ht="12.75">
      <c r="A16" s="79" t="s">
        <v>129</v>
      </c>
      <c r="B16" s="20" t="s">
        <v>66</v>
      </c>
      <c r="C16" s="20" t="s">
        <v>49</v>
      </c>
      <c r="D16" s="20" t="s">
        <v>51</v>
      </c>
      <c r="E16" s="39" t="s">
        <v>295</v>
      </c>
      <c r="F16" s="32"/>
      <c r="G16" s="33">
        <f>G17</f>
        <v>1133</v>
      </c>
    </row>
    <row r="17" spans="1:7" ht="38.25">
      <c r="A17" s="80" t="s">
        <v>130</v>
      </c>
      <c r="B17" s="22" t="s">
        <v>66</v>
      </c>
      <c r="C17" s="22" t="s">
        <v>49</v>
      </c>
      <c r="D17" s="22" t="s">
        <v>51</v>
      </c>
      <c r="E17" s="39" t="s">
        <v>271</v>
      </c>
      <c r="F17" s="22" t="s">
        <v>132</v>
      </c>
      <c r="G17" s="34">
        <f>G18</f>
        <v>1133</v>
      </c>
    </row>
    <row r="18" spans="1:7" ht="12.75">
      <c r="A18" s="81" t="s">
        <v>214</v>
      </c>
      <c r="B18" s="22" t="s">
        <v>66</v>
      </c>
      <c r="C18" s="22" t="s">
        <v>49</v>
      </c>
      <c r="D18" s="22" t="s">
        <v>51</v>
      </c>
      <c r="E18" s="39" t="s">
        <v>271</v>
      </c>
      <c r="F18" s="22" t="s">
        <v>128</v>
      </c>
      <c r="G18" s="34">
        <f>G19+G20</f>
        <v>1133</v>
      </c>
    </row>
    <row r="19" spans="1:7" ht="12.75">
      <c r="A19" s="14" t="s">
        <v>268</v>
      </c>
      <c r="B19" s="22" t="s">
        <v>66</v>
      </c>
      <c r="C19" s="22" t="s">
        <v>49</v>
      </c>
      <c r="D19" s="22" t="s">
        <v>51</v>
      </c>
      <c r="E19" s="39" t="s">
        <v>271</v>
      </c>
      <c r="F19" s="22" t="s">
        <v>127</v>
      </c>
      <c r="G19" s="34">
        <v>870</v>
      </c>
    </row>
    <row r="20" spans="1:7" ht="38.25">
      <c r="A20" s="14" t="s">
        <v>308</v>
      </c>
      <c r="B20" s="22" t="s">
        <v>66</v>
      </c>
      <c r="C20" s="22" t="s">
        <v>49</v>
      </c>
      <c r="D20" s="22" t="s">
        <v>51</v>
      </c>
      <c r="E20" s="39" t="s">
        <v>271</v>
      </c>
      <c r="F20" s="22" t="s">
        <v>269</v>
      </c>
      <c r="G20" s="34">
        <v>263</v>
      </c>
    </row>
    <row r="21" spans="1:7" ht="38.25">
      <c r="A21" s="24" t="s">
        <v>55</v>
      </c>
      <c r="B21" s="25" t="s">
        <v>66</v>
      </c>
      <c r="C21" s="25" t="s">
        <v>49</v>
      </c>
      <c r="D21" s="25" t="s">
        <v>56</v>
      </c>
      <c r="E21" s="251" t="s">
        <v>272</v>
      </c>
      <c r="F21" s="26"/>
      <c r="G21" s="35">
        <f>G22</f>
        <v>1</v>
      </c>
    </row>
    <row r="22" spans="1:7" ht="38.25">
      <c r="A22" s="19" t="s">
        <v>52</v>
      </c>
      <c r="B22" s="20" t="s">
        <v>66</v>
      </c>
      <c r="C22" s="20" t="s">
        <v>49</v>
      </c>
      <c r="D22" s="20" t="s">
        <v>56</v>
      </c>
      <c r="E22" s="97" t="s">
        <v>272</v>
      </c>
      <c r="F22" s="32"/>
      <c r="G22" s="33">
        <f>G23</f>
        <v>1</v>
      </c>
    </row>
    <row r="23" spans="1:7" ht="12.75">
      <c r="A23" s="19" t="s">
        <v>57</v>
      </c>
      <c r="B23" s="20" t="s">
        <v>66</v>
      </c>
      <c r="C23" s="20" t="s">
        <v>49</v>
      </c>
      <c r="D23" s="20" t="s">
        <v>56</v>
      </c>
      <c r="E23" s="97" t="s">
        <v>272</v>
      </c>
      <c r="F23" s="20"/>
      <c r="G23" s="33">
        <f>G26</f>
        <v>1</v>
      </c>
    </row>
    <row r="24" spans="1:7" ht="15" customHeight="1">
      <c r="A24" s="80" t="s">
        <v>215</v>
      </c>
      <c r="B24" s="20" t="s">
        <v>66</v>
      </c>
      <c r="C24" s="20" t="s">
        <v>49</v>
      </c>
      <c r="D24" s="20" t="s">
        <v>56</v>
      </c>
      <c r="E24" s="97" t="s">
        <v>273</v>
      </c>
      <c r="F24" s="20" t="s">
        <v>54</v>
      </c>
      <c r="G24" s="33">
        <f>G25</f>
        <v>1</v>
      </c>
    </row>
    <row r="25" spans="1:7" ht="25.5">
      <c r="A25" s="80" t="s">
        <v>216</v>
      </c>
      <c r="B25" s="20" t="s">
        <v>66</v>
      </c>
      <c r="C25" s="20" t="s">
        <v>49</v>
      </c>
      <c r="D25" s="20" t="s">
        <v>56</v>
      </c>
      <c r="E25" s="97" t="s">
        <v>273</v>
      </c>
      <c r="F25" s="20" t="s">
        <v>135</v>
      </c>
      <c r="G25" s="33">
        <f>G26</f>
        <v>1</v>
      </c>
    </row>
    <row r="26" spans="1:7" ht="25.5">
      <c r="A26" s="77" t="s">
        <v>217</v>
      </c>
      <c r="B26" s="22" t="s">
        <v>66</v>
      </c>
      <c r="C26" s="22" t="s">
        <v>49</v>
      </c>
      <c r="D26" s="22" t="s">
        <v>56</v>
      </c>
      <c r="E26" s="53" t="s">
        <v>273</v>
      </c>
      <c r="F26" s="22" t="s">
        <v>131</v>
      </c>
      <c r="G26" s="34">
        <v>1</v>
      </c>
    </row>
    <row r="27" spans="1:7" ht="38.25">
      <c r="A27" s="24" t="s">
        <v>59</v>
      </c>
      <c r="B27" s="25" t="s">
        <v>66</v>
      </c>
      <c r="C27" s="25" t="s">
        <v>49</v>
      </c>
      <c r="D27" s="25" t="s">
        <v>60</v>
      </c>
      <c r="E27" s="252" t="s">
        <v>275</v>
      </c>
      <c r="F27" s="26"/>
      <c r="G27" s="35">
        <f>G28</f>
        <v>3589</v>
      </c>
    </row>
    <row r="28" spans="1:7" ht="38.25">
      <c r="A28" s="19" t="s">
        <v>52</v>
      </c>
      <c r="B28" s="20" t="s">
        <v>66</v>
      </c>
      <c r="C28" s="20" t="s">
        <v>49</v>
      </c>
      <c r="D28" s="20" t="s">
        <v>60</v>
      </c>
      <c r="E28" s="38" t="s">
        <v>275</v>
      </c>
      <c r="F28" s="32"/>
      <c r="G28" s="33">
        <f>G29</f>
        <v>3589</v>
      </c>
    </row>
    <row r="29" spans="1:7" ht="12.75">
      <c r="A29" s="19" t="s">
        <v>57</v>
      </c>
      <c r="B29" s="20" t="s">
        <v>66</v>
      </c>
      <c r="C29" s="20" t="s">
        <v>49</v>
      </c>
      <c r="D29" s="20" t="s">
        <v>60</v>
      </c>
      <c r="E29" s="38" t="s">
        <v>275</v>
      </c>
      <c r="F29" s="20"/>
      <c r="G29" s="33">
        <f>G30+G34+G37</f>
        <v>3589</v>
      </c>
    </row>
    <row r="30" spans="1:7" ht="38.25">
      <c r="A30" s="77" t="s">
        <v>130</v>
      </c>
      <c r="B30" s="20" t="s">
        <v>66</v>
      </c>
      <c r="C30" s="20" t="s">
        <v>49</v>
      </c>
      <c r="D30" s="20" t="s">
        <v>60</v>
      </c>
      <c r="E30" s="38" t="s">
        <v>274</v>
      </c>
      <c r="F30" s="20" t="s">
        <v>132</v>
      </c>
      <c r="G30" s="33">
        <f>G31</f>
        <v>3125</v>
      </c>
    </row>
    <row r="31" spans="1:7" ht="12.75">
      <c r="A31" s="81" t="s">
        <v>214</v>
      </c>
      <c r="B31" s="22" t="s">
        <v>66</v>
      </c>
      <c r="C31" s="22" t="s">
        <v>49</v>
      </c>
      <c r="D31" s="22" t="s">
        <v>60</v>
      </c>
      <c r="E31" s="39" t="s">
        <v>274</v>
      </c>
      <c r="F31" s="22" t="s">
        <v>128</v>
      </c>
      <c r="G31" s="34">
        <f>G32+G33</f>
        <v>3125</v>
      </c>
    </row>
    <row r="32" spans="1:9" ht="12.75">
      <c r="A32" s="14" t="s">
        <v>268</v>
      </c>
      <c r="B32" s="22" t="s">
        <v>66</v>
      </c>
      <c r="C32" s="22" t="s">
        <v>49</v>
      </c>
      <c r="D32" s="22" t="s">
        <v>60</v>
      </c>
      <c r="E32" s="39" t="s">
        <v>274</v>
      </c>
      <c r="F32" s="22" t="s">
        <v>127</v>
      </c>
      <c r="G32" s="34">
        <v>2400</v>
      </c>
      <c r="I32" s="212"/>
    </row>
    <row r="33" spans="1:7" ht="38.25">
      <c r="A33" s="14" t="s">
        <v>308</v>
      </c>
      <c r="B33" s="22" t="s">
        <v>66</v>
      </c>
      <c r="C33" s="22" t="s">
        <v>49</v>
      </c>
      <c r="D33" s="22" t="s">
        <v>60</v>
      </c>
      <c r="E33" s="39" t="s">
        <v>274</v>
      </c>
      <c r="F33" s="22" t="s">
        <v>269</v>
      </c>
      <c r="G33" s="36">
        <v>725</v>
      </c>
    </row>
    <row r="34" spans="1:7" ht="18" customHeight="1">
      <c r="A34" s="80" t="s">
        <v>133</v>
      </c>
      <c r="B34" s="20" t="s">
        <v>66</v>
      </c>
      <c r="C34" s="20" t="s">
        <v>49</v>
      </c>
      <c r="D34" s="20" t="s">
        <v>60</v>
      </c>
      <c r="E34" s="20" t="s">
        <v>275</v>
      </c>
      <c r="F34" s="20" t="s">
        <v>54</v>
      </c>
      <c r="G34" s="67">
        <f>G35</f>
        <v>412</v>
      </c>
    </row>
    <row r="35" spans="1:7" ht="17.25" customHeight="1">
      <c r="A35" s="80" t="s">
        <v>134</v>
      </c>
      <c r="B35" s="20" t="s">
        <v>66</v>
      </c>
      <c r="C35" s="20" t="s">
        <v>49</v>
      </c>
      <c r="D35" s="20" t="s">
        <v>60</v>
      </c>
      <c r="E35" s="20" t="s">
        <v>276</v>
      </c>
      <c r="F35" s="20" t="s">
        <v>135</v>
      </c>
      <c r="G35" s="67">
        <f>G36</f>
        <v>412</v>
      </c>
    </row>
    <row r="36" spans="1:7" ht="25.5">
      <c r="A36" s="77" t="s">
        <v>217</v>
      </c>
      <c r="B36" s="20" t="s">
        <v>66</v>
      </c>
      <c r="C36" s="20" t="s">
        <v>49</v>
      </c>
      <c r="D36" s="20" t="s">
        <v>60</v>
      </c>
      <c r="E36" s="22" t="s">
        <v>276</v>
      </c>
      <c r="F36" s="20" t="s">
        <v>131</v>
      </c>
      <c r="G36" s="33">
        <v>412</v>
      </c>
    </row>
    <row r="37" spans="1:7" ht="12.75">
      <c r="A37" s="82" t="s">
        <v>136</v>
      </c>
      <c r="B37" s="83" t="s">
        <v>66</v>
      </c>
      <c r="C37" s="83" t="s">
        <v>49</v>
      </c>
      <c r="D37" s="83" t="s">
        <v>60</v>
      </c>
      <c r="E37" s="20" t="s">
        <v>276</v>
      </c>
      <c r="F37" s="84" t="s">
        <v>255</v>
      </c>
      <c r="G37" s="33">
        <f>G38+G39+G40</f>
        <v>52</v>
      </c>
    </row>
    <row r="38" spans="1:7" ht="12.75">
      <c r="A38" s="85" t="s">
        <v>137</v>
      </c>
      <c r="B38" s="86" t="s">
        <v>66</v>
      </c>
      <c r="C38" s="86" t="s">
        <v>49</v>
      </c>
      <c r="D38" s="86" t="s">
        <v>60</v>
      </c>
      <c r="E38" s="22" t="s">
        <v>276</v>
      </c>
      <c r="F38" s="87" t="s">
        <v>326</v>
      </c>
      <c r="G38" s="34">
        <v>50</v>
      </c>
    </row>
    <row r="39" spans="1:7" ht="12.75">
      <c r="A39" s="85" t="s">
        <v>327</v>
      </c>
      <c r="B39" s="86" t="s">
        <v>66</v>
      </c>
      <c r="C39" s="86" t="s">
        <v>49</v>
      </c>
      <c r="D39" s="86" t="s">
        <v>60</v>
      </c>
      <c r="E39" s="22" t="s">
        <v>276</v>
      </c>
      <c r="F39" s="87" t="s">
        <v>254</v>
      </c>
      <c r="G39" s="34">
        <v>1</v>
      </c>
    </row>
    <row r="40" spans="1:7" ht="12.75">
      <c r="A40" s="85" t="s">
        <v>328</v>
      </c>
      <c r="B40" s="86" t="s">
        <v>66</v>
      </c>
      <c r="C40" s="86" t="s">
        <v>49</v>
      </c>
      <c r="D40" s="86" t="s">
        <v>60</v>
      </c>
      <c r="E40" s="22" t="s">
        <v>276</v>
      </c>
      <c r="F40" s="87" t="s">
        <v>329</v>
      </c>
      <c r="G40" s="34">
        <v>1</v>
      </c>
    </row>
    <row r="41" spans="1:7" ht="25.5">
      <c r="A41" s="88" t="s">
        <v>138</v>
      </c>
      <c r="B41" s="89" t="s">
        <v>124</v>
      </c>
      <c r="C41" s="89" t="s">
        <v>49</v>
      </c>
      <c r="D41" s="89" t="s">
        <v>62</v>
      </c>
      <c r="E41" s="228" t="s">
        <v>297</v>
      </c>
      <c r="F41" s="90"/>
      <c r="G41" s="186">
        <f>G42</f>
        <v>1351.4</v>
      </c>
    </row>
    <row r="42" spans="1:7" ht="38.25">
      <c r="A42" s="82" t="s">
        <v>52</v>
      </c>
      <c r="B42" s="83" t="s">
        <v>124</v>
      </c>
      <c r="C42" s="83" t="s">
        <v>49</v>
      </c>
      <c r="D42" s="83" t="s">
        <v>62</v>
      </c>
      <c r="E42" s="38" t="s">
        <v>297</v>
      </c>
      <c r="F42" s="84"/>
      <c r="G42" s="67">
        <f>G43</f>
        <v>1351.4</v>
      </c>
    </row>
    <row r="43" spans="1:7" ht="12.75">
      <c r="A43" s="82" t="s">
        <v>57</v>
      </c>
      <c r="B43" s="83" t="s">
        <v>124</v>
      </c>
      <c r="C43" s="83" t="s">
        <v>49</v>
      </c>
      <c r="D43" s="83" t="s">
        <v>62</v>
      </c>
      <c r="E43" s="38" t="s">
        <v>297</v>
      </c>
      <c r="F43" s="83"/>
      <c r="G43" s="33">
        <f>G44+G48+G51</f>
        <v>1351.4</v>
      </c>
    </row>
    <row r="44" spans="1:7" ht="38.25">
      <c r="A44" s="80" t="s">
        <v>130</v>
      </c>
      <c r="B44" s="83" t="s">
        <v>124</v>
      </c>
      <c r="C44" s="83" t="s">
        <v>49</v>
      </c>
      <c r="D44" s="83" t="s">
        <v>62</v>
      </c>
      <c r="E44" s="38" t="s">
        <v>286</v>
      </c>
      <c r="F44" s="91" t="s">
        <v>132</v>
      </c>
      <c r="G44" s="33">
        <f>G45</f>
        <v>1349</v>
      </c>
    </row>
    <row r="45" spans="1:7" ht="12.75">
      <c r="A45" s="81" t="s">
        <v>214</v>
      </c>
      <c r="B45" s="86" t="s">
        <v>124</v>
      </c>
      <c r="C45" s="86" t="s">
        <v>49</v>
      </c>
      <c r="D45" s="86" t="s">
        <v>62</v>
      </c>
      <c r="E45" s="39" t="s">
        <v>286</v>
      </c>
      <c r="F45" s="92" t="s">
        <v>128</v>
      </c>
      <c r="G45" s="34">
        <f>G46+G47</f>
        <v>1349</v>
      </c>
    </row>
    <row r="46" spans="1:9" ht="12.75">
      <c r="A46" s="14" t="s">
        <v>268</v>
      </c>
      <c r="B46" s="86" t="s">
        <v>124</v>
      </c>
      <c r="C46" s="86" t="s">
        <v>49</v>
      </c>
      <c r="D46" s="86" t="s">
        <v>62</v>
      </c>
      <c r="E46" s="39" t="s">
        <v>286</v>
      </c>
      <c r="F46" s="92" t="s">
        <v>127</v>
      </c>
      <c r="G46" s="34">
        <v>1036</v>
      </c>
      <c r="I46" s="212"/>
    </row>
    <row r="47" spans="1:7" ht="38.25">
      <c r="A47" s="14" t="s">
        <v>308</v>
      </c>
      <c r="B47" s="22" t="s">
        <v>124</v>
      </c>
      <c r="C47" s="22" t="s">
        <v>49</v>
      </c>
      <c r="D47" s="22" t="s">
        <v>62</v>
      </c>
      <c r="E47" s="39" t="s">
        <v>286</v>
      </c>
      <c r="F47" s="22" t="s">
        <v>269</v>
      </c>
      <c r="G47" s="34">
        <v>313</v>
      </c>
    </row>
    <row r="48" spans="1:7" ht="17.25" customHeight="1">
      <c r="A48" s="80" t="s">
        <v>215</v>
      </c>
      <c r="B48" s="83" t="s">
        <v>124</v>
      </c>
      <c r="C48" s="83" t="s">
        <v>49</v>
      </c>
      <c r="D48" s="83" t="s">
        <v>62</v>
      </c>
      <c r="E48" s="38" t="s">
        <v>296</v>
      </c>
      <c r="F48" s="91" t="s">
        <v>54</v>
      </c>
      <c r="G48" s="33">
        <f>G49</f>
        <v>2</v>
      </c>
    </row>
    <row r="49" spans="1:7" ht="25.5">
      <c r="A49" s="80" t="s">
        <v>216</v>
      </c>
      <c r="B49" s="83" t="s">
        <v>124</v>
      </c>
      <c r="C49" s="83" t="s">
        <v>49</v>
      </c>
      <c r="D49" s="83" t="s">
        <v>62</v>
      </c>
      <c r="E49" s="38" t="s">
        <v>296</v>
      </c>
      <c r="F49" s="91" t="s">
        <v>135</v>
      </c>
      <c r="G49" s="33">
        <f>G50</f>
        <v>2</v>
      </c>
    </row>
    <row r="50" spans="1:7" ht="12.75">
      <c r="A50" s="85" t="s">
        <v>63</v>
      </c>
      <c r="B50" s="22" t="s">
        <v>124</v>
      </c>
      <c r="C50" s="22" t="s">
        <v>49</v>
      </c>
      <c r="D50" s="22" t="s">
        <v>62</v>
      </c>
      <c r="E50" s="39" t="s">
        <v>296</v>
      </c>
      <c r="F50" s="22" t="s">
        <v>131</v>
      </c>
      <c r="G50" s="34">
        <v>2</v>
      </c>
    </row>
    <row r="51" spans="1:7" ht="12.75">
      <c r="A51" s="82" t="s">
        <v>136</v>
      </c>
      <c r="B51" s="83" t="s">
        <v>124</v>
      </c>
      <c r="C51" s="83" t="s">
        <v>49</v>
      </c>
      <c r="D51" s="83" t="s">
        <v>62</v>
      </c>
      <c r="E51" s="38" t="s">
        <v>296</v>
      </c>
      <c r="F51" s="84" t="s">
        <v>255</v>
      </c>
      <c r="G51" s="33">
        <f>G52</f>
        <v>0.4</v>
      </c>
    </row>
    <row r="52" spans="1:7" ht="12.75">
      <c r="A52" s="85" t="s">
        <v>328</v>
      </c>
      <c r="B52" s="86" t="s">
        <v>124</v>
      </c>
      <c r="C52" s="86" t="s">
        <v>49</v>
      </c>
      <c r="D52" s="86" t="s">
        <v>62</v>
      </c>
      <c r="E52" s="39" t="s">
        <v>296</v>
      </c>
      <c r="F52" s="87" t="s">
        <v>329</v>
      </c>
      <c r="G52" s="34">
        <v>0.4</v>
      </c>
    </row>
    <row r="53" spans="1:7" ht="12.75">
      <c r="A53" s="88" t="s">
        <v>64</v>
      </c>
      <c r="B53" s="89" t="s">
        <v>66</v>
      </c>
      <c r="C53" s="89" t="s">
        <v>49</v>
      </c>
      <c r="D53" s="89" t="s">
        <v>65</v>
      </c>
      <c r="E53" s="89"/>
      <c r="F53" s="89"/>
      <c r="G53" s="186">
        <f>G54</f>
        <v>10</v>
      </c>
    </row>
    <row r="54" spans="1:7" ht="12.75">
      <c r="A54" s="82" t="s">
        <v>64</v>
      </c>
      <c r="B54" s="83" t="s">
        <v>66</v>
      </c>
      <c r="C54" s="83" t="s">
        <v>49</v>
      </c>
      <c r="D54" s="83" t="s">
        <v>65</v>
      </c>
      <c r="E54" s="83" t="s">
        <v>277</v>
      </c>
      <c r="F54" s="83"/>
      <c r="G54" s="33">
        <f>G55</f>
        <v>10</v>
      </c>
    </row>
    <row r="55" spans="1:7" ht="12.75">
      <c r="A55" s="93" t="s">
        <v>139</v>
      </c>
      <c r="B55" s="83" t="s">
        <v>66</v>
      </c>
      <c r="C55" s="83" t="s">
        <v>49</v>
      </c>
      <c r="D55" s="83" t="s">
        <v>65</v>
      </c>
      <c r="E55" s="83" t="s">
        <v>277</v>
      </c>
      <c r="F55" s="83"/>
      <c r="G55" s="33">
        <f>G56</f>
        <v>10</v>
      </c>
    </row>
    <row r="56" spans="1:7" ht="15" customHeight="1">
      <c r="A56" s="80" t="s">
        <v>140</v>
      </c>
      <c r="B56" s="83" t="s">
        <v>66</v>
      </c>
      <c r="C56" s="83" t="s">
        <v>49</v>
      </c>
      <c r="D56" s="83" t="s">
        <v>65</v>
      </c>
      <c r="E56" s="83" t="s">
        <v>277</v>
      </c>
      <c r="F56" s="94" t="s">
        <v>256</v>
      </c>
      <c r="G56" s="34">
        <v>10</v>
      </c>
    </row>
    <row r="57" spans="1:7" ht="12.75">
      <c r="A57" s="88" t="s">
        <v>141</v>
      </c>
      <c r="B57" s="89" t="s">
        <v>66</v>
      </c>
      <c r="C57" s="89" t="s">
        <v>49</v>
      </c>
      <c r="D57" s="89" t="s">
        <v>79</v>
      </c>
      <c r="E57" s="90"/>
      <c r="F57" s="90"/>
      <c r="G57" s="95">
        <f>G58</f>
        <v>0.7</v>
      </c>
    </row>
    <row r="58" spans="1:7" ht="51">
      <c r="A58" s="226" t="s">
        <v>281</v>
      </c>
      <c r="B58" s="153" t="s">
        <v>66</v>
      </c>
      <c r="C58" s="153" t="s">
        <v>49</v>
      </c>
      <c r="D58" s="153" t="s">
        <v>79</v>
      </c>
      <c r="E58" s="97" t="s">
        <v>282</v>
      </c>
      <c r="F58" s="20"/>
      <c r="G58" s="33">
        <f>G59</f>
        <v>0.7</v>
      </c>
    </row>
    <row r="59" spans="1:7" ht="16.5" customHeight="1">
      <c r="A59" s="227" t="s">
        <v>283</v>
      </c>
      <c r="B59" s="153" t="s">
        <v>66</v>
      </c>
      <c r="C59" s="153" t="s">
        <v>49</v>
      </c>
      <c r="D59" s="153" t="s">
        <v>79</v>
      </c>
      <c r="E59" s="97" t="s">
        <v>282</v>
      </c>
      <c r="F59" s="20" t="s">
        <v>54</v>
      </c>
      <c r="G59" s="67">
        <f>G60</f>
        <v>0.7</v>
      </c>
    </row>
    <row r="60" spans="1:7" ht="25.5">
      <c r="A60" s="80" t="s">
        <v>216</v>
      </c>
      <c r="B60" s="20" t="s">
        <v>66</v>
      </c>
      <c r="C60" s="20" t="s">
        <v>49</v>
      </c>
      <c r="D60" s="20" t="s">
        <v>79</v>
      </c>
      <c r="E60" s="97" t="s">
        <v>282</v>
      </c>
      <c r="F60" s="20" t="s">
        <v>135</v>
      </c>
      <c r="G60" s="33">
        <f>G61</f>
        <v>0.7</v>
      </c>
    </row>
    <row r="61" spans="1:7" ht="25.5">
      <c r="A61" s="78" t="s">
        <v>217</v>
      </c>
      <c r="B61" s="22" t="s">
        <v>66</v>
      </c>
      <c r="C61" s="22" t="s">
        <v>49</v>
      </c>
      <c r="D61" s="22" t="s">
        <v>79</v>
      </c>
      <c r="E61" s="53" t="s">
        <v>282</v>
      </c>
      <c r="F61" s="22" t="s">
        <v>131</v>
      </c>
      <c r="G61" s="34">
        <v>0.7</v>
      </c>
    </row>
    <row r="62" spans="1:7" ht="12.75">
      <c r="A62" s="24" t="s">
        <v>67</v>
      </c>
      <c r="B62" s="25" t="s">
        <v>66</v>
      </c>
      <c r="C62" s="25" t="s">
        <v>51</v>
      </c>
      <c r="D62" s="25"/>
      <c r="E62" s="25"/>
      <c r="F62" s="25"/>
      <c r="G62" s="35">
        <f>G63</f>
        <v>137.3</v>
      </c>
    </row>
    <row r="63" spans="1:7" ht="12.75">
      <c r="A63" s="28" t="s">
        <v>68</v>
      </c>
      <c r="B63" s="29" t="s">
        <v>66</v>
      </c>
      <c r="C63" s="29" t="s">
        <v>51</v>
      </c>
      <c r="D63" s="29" t="s">
        <v>56</v>
      </c>
      <c r="E63" s="29"/>
      <c r="F63" s="29"/>
      <c r="G63" s="31">
        <f>G64</f>
        <v>137.3</v>
      </c>
    </row>
    <row r="64" spans="1:7" ht="12.75">
      <c r="A64" s="37" t="s">
        <v>170</v>
      </c>
      <c r="B64" s="38" t="s">
        <v>66</v>
      </c>
      <c r="C64" s="38" t="s">
        <v>51</v>
      </c>
      <c r="D64" s="38" t="s">
        <v>56</v>
      </c>
      <c r="E64" s="98" t="s">
        <v>278</v>
      </c>
      <c r="F64" s="38"/>
      <c r="G64" s="67">
        <f>G65</f>
        <v>137.3</v>
      </c>
    </row>
    <row r="65" spans="1:7" ht="25.5">
      <c r="A65" s="19" t="s">
        <v>69</v>
      </c>
      <c r="B65" s="20" t="s">
        <v>66</v>
      </c>
      <c r="C65" s="20" t="s">
        <v>51</v>
      </c>
      <c r="D65" s="20" t="s">
        <v>56</v>
      </c>
      <c r="E65" s="98" t="s">
        <v>278</v>
      </c>
      <c r="F65" s="20"/>
      <c r="G65" s="33">
        <f>G66+G70</f>
        <v>137.3</v>
      </c>
    </row>
    <row r="66" spans="1:7" ht="38.25">
      <c r="A66" s="80" t="s">
        <v>130</v>
      </c>
      <c r="B66" s="20" t="s">
        <v>66</v>
      </c>
      <c r="C66" s="20" t="s">
        <v>51</v>
      </c>
      <c r="D66" s="20" t="s">
        <v>56</v>
      </c>
      <c r="E66" s="98" t="s">
        <v>278</v>
      </c>
      <c r="F66" s="20" t="s">
        <v>132</v>
      </c>
      <c r="G66" s="33">
        <f>G67</f>
        <v>131.3</v>
      </c>
    </row>
    <row r="67" spans="1:7" ht="17.25" customHeight="1">
      <c r="A67" s="80" t="s">
        <v>214</v>
      </c>
      <c r="B67" s="20" t="s">
        <v>66</v>
      </c>
      <c r="C67" s="20" t="s">
        <v>51</v>
      </c>
      <c r="D67" s="20" t="s">
        <v>56</v>
      </c>
      <c r="E67" s="98" t="s">
        <v>278</v>
      </c>
      <c r="F67" s="20" t="s">
        <v>128</v>
      </c>
      <c r="G67" s="33">
        <f>G68+G69</f>
        <v>131.3</v>
      </c>
    </row>
    <row r="68" spans="1:7" ht="12.75">
      <c r="A68" s="14" t="s">
        <v>268</v>
      </c>
      <c r="B68" s="22" t="s">
        <v>66</v>
      </c>
      <c r="C68" s="22" t="s">
        <v>51</v>
      </c>
      <c r="D68" s="22" t="s">
        <v>56</v>
      </c>
      <c r="E68" s="76" t="s">
        <v>278</v>
      </c>
      <c r="F68" s="22" t="s">
        <v>127</v>
      </c>
      <c r="G68" s="34">
        <v>100.8</v>
      </c>
    </row>
    <row r="69" spans="1:7" ht="38.25">
      <c r="A69" s="14" t="s">
        <v>308</v>
      </c>
      <c r="B69" s="22" t="s">
        <v>66</v>
      </c>
      <c r="C69" s="22" t="s">
        <v>51</v>
      </c>
      <c r="D69" s="22" t="s">
        <v>56</v>
      </c>
      <c r="E69" s="76" t="s">
        <v>278</v>
      </c>
      <c r="F69" s="22" t="s">
        <v>269</v>
      </c>
      <c r="G69" s="34">
        <v>30.5</v>
      </c>
    </row>
    <row r="70" spans="1:7" ht="18" customHeight="1">
      <c r="A70" s="80" t="s">
        <v>215</v>
      </c>
      <c r="B70" s="20" t="s">
        <v>66</v>
      </c>
      <c r="C70" s="20" t="s">
        <v>51</v>
      </c>
      <c r="D70" s="20" t="s">
        <v>56</v>
      </c>
      <c r="E70" s="98" t="s">
        <v>278</v>
      </c>
      <c r="F70" s="20" t="s">
        <v>54</v>
      </c>
      <c r="G70" s="33">
        <f>G71</f>
        <v>6</v>
      </c>
    </row>
    <row r="71" spans="1:7" ht="25.5">
      <c r="A71" s="80" t="s">
        <v>216</v>
      </c>
      <c r="B71" s="20" t="s">
        <v>66</v>
      </c>
      <c r="C71" s="20" t="s">
        <v>51</v>
      </c>
      <c r="D71" s="20" t="s">
        <v>56</v>
      </c>
      <c r="E71" s="98" t="s">
        <v>278</v>
      </c>
      <c r="F71" s="20" t="s">
        <v>135</v>
      </c>
      <c r="G71" s="33">
        <f>G72</f>
        <v>6</v>
      </c>
    </row>
    <row r="72" spans="1:7" ht="25.5">
      <c r="A72" s="78" t="s">
        <v>217</v>
      </c>
      <c r="B72" s="22" t="s">
        <v>66</v>
      </c>
      <c r="C72" s="22" t="s">
        <v>51</v>
      </c>
      <c r="D72" s="22" t="s">
        <v>56</v>
      </c>
      <c r="E72" s="76" t="s">
        <v>278</v>
      </c>
      <c r="F72" s="22" t="s">
        <v>131</v>
      </c>
      <c r="G72" s="34">
        <v>6</v>
      </c>
    </row>
    <row r="73" spans="1:7" ht="12.75">
      <c r="A73" s="24" t="s">
        <v>70</v>
      </c>
      <c r="B73" s="25" t="s">
        <v>66</v>
      </c>
      <c r="C73" s="25" t="s">
        <v>60</v>
      </c>
      <c r="D73" s="25" t="s">
        <v>75</v>
      </c>
      <c r="E73" s="40"/>
      <c r="F73" s="40"/>
      <c r="G73" s="35">
        <f>G74</f>
        <v>47.8</v>
      </c>
    </row>
    <row r="74" spans="1:7" ht="12.75">
      <c r="A74" s="42" t="s">
        <v>71</v>
      </c>
      <c r="B74" s="38" t="s">
        <v>66</v>
      </c>
      <c r="C74" s="38" t="s">
        <v>60</v>
      </c>
      <c r="D74" s="38" t="s">
        <v>49</v>
      </c>
      <c r="E74" s="98" t="s">
        <v>279</v>
      </c>
      <c r="F74" s="42"/>
      <c r="G74" s="155">
        <f>G75</f>
        <v>47.8</v>
      </c>
    </row>
    <row r="75" spans="1:7" ht="38.25">
      <c r="A75" s="42" t="s">
        <v>72</v>
      </c>
      <c r="B75" s="38" t="s">
        <v>66</v>
      </c>
      <c r="C75" s="38" t="s">
        <v>60</v>
      </c>
      <c r="D75" s="38" t="s">
        <v>49</v>
      </c>
      <c r="E75" s="98" t="s">
        <v>279</v>
      </c>
      <c r="F75" s="96"/>
      <c r="G75" s="42">
        <f>G76+G80</f>
        <v>47.8</v>
      </c>
    </row>
    <row r="76" spans="1:7" ht="38.25">
      <c r="A76" s="80" t="s">
        <v>130</v>
      </c>
      <c r="B76" s="38" t="s">
        <v>66</v>
      </c>
      <c r="C76" s="38" t="s">
        <v>60</v>
      </c>
      <c r="D76" s="38" t="s">
        <v>49</v>
      </c>
      <c r="E76" s="98" t="s">
        <v>279</v>
      </c>
      <c r="F76" s="96">
        <v>100</v>
      </c>
      <c r="G76" s="217">
        <f>G77</f>
        <v>45.3</v>
      </c>
    </row>
    <row r="77" spans="1:7" ht="12.75">
      <c r="A77" s="81" t="s">
        <v>214</v>
      </c>
      <c r="B77" s="39" t="s">
        <v>66</v>
      </c>
      <c r="C77" s="39" t="s">
        <v>60</v>
      </c>
      <c r="D77" s="39" t="s">
        <v>49</v>
      </c>
      <c r="E77" s="76" t="s">
        <v>279</v>
      </c>
      <c r="F77" s="43">
        <v>120</v>
      </c>
      <c r="G77" s="184">
        <f>G78+G79</f>
        <v>45.3</v>
      </c>
    </row>
    <row r="78" spans="1:7" ht="12.75">
      <c r="A78" s="14" t="s">
        <v>268</v>
      </c>
      <c r="B78" s="39" t="s">
        <v>66</v>
      </c>
      <c r="C78" s="39" t="s">
        <v>60</v>
      </c>
      <c r="D78" s="39" t="s">
        <v>49</v>
      </c>
      <c r="E78" s="76" t="s">
        <v>279</v>
      </c>
      <c r="F78" s="43">
        <v>121</v>
      </c>
      <c r="G78" s="44">
        <v>34.8</v>
      </c>
    </row>
    <row r="79" spans="1:7" ht="38.25">
      <c r="A79" s="14" t="s">
        <v>308</v>
      </c>
      <c r="B79" s="39" t="s">
        <v>66</v>
      </c>
      <c r="C79" s="39" t="s">
        <v>60</v>
      </c>
      <c r="D79" s="39" t="s">
        <v>49</v>
      </c>
      <c r="E79" s="76" t="s">
        <v>279</v>
      </c>
      <c r="F79" s="43">
        <v>129</v>
      </c>
      <c r="G79" s="184">
        <v>10.5</v>
      </c>
    </row>
    <row r="80" spans="1:7" ht="18" customHeight="1">
      <c r="A80" s="80" t="s">
        <v>215</v>
      </c>
      <c r="B80" s="38" t="s">
        <v>66</v>
      </c>
      <c r="C80" s="38" t="s">
        <v>60</v>
      </c>
      <c r="D80" s="38" t="s">
        <v>49</v>
      </c>
      <c r="E80" s="98" t="s">
        <v>333</v>
      </c>
      <c r="F80" s="96">
        <v>200</v>
      </c>
      <c r="G80" s="42">
        <f>G81</f>
        <v>2.5</v>
      </c>
    </row>
    <row r="81" spans="1:7" ht="25.5">
      <c r="A81" s="80" t="s">
        <v>216</v>
      </c>
      <c r="B81" s="38" t="s">
        <v>66</v>
      </c>
      <c r="C81" s="38" t="s">
        <v>60</v>
      </c>
      <c r="D81" s="38" t="s">
        <v>49</v>
      </c>
      <c r="E81" s="98" t="s">
        <v>333</v>
      </c>
      <c r="F81" s="96">
        <v>240</v>
      </c>
      <c r="G81" s="42">
        <f>G82</f>
        <v>2.5</v>
      </c>
    </row>
    <row r="82" spans="1:7" ht="25.5">
      <c r="A82" s="78" t="s">
        <v>217</v>
      </c>
      <c r="B82" s="39" t="s">
        <v>66</v>
      </c>
      <c r="C82" s="39" t="s">
        <v>60</v>
      </c>
      <c r="D82" s="39" t="s">
        <v>49</v>
      </c>
      <c r="E82" s="76" t="s">
        <v>333</v>
      </c>
      <c r="F82" s="43">
        <v>244</v>
      </c>
      <c r="G82" s="44">
        <v>2.5</v>
      </c>
    </row>
    <row r="83" spans="1:7" ht="18" customHeight="1">
      <c r="A83" s="264" t="s">
        <v>363</v>
      </c>
      <c r="B83" s="187" t="s">
        <v>66</v>
      </c>
      <c r="C83" s="187" t="s">
        <v>74</v>
      </c>
      <c r="D83" s="187" t="s">
        <v>56</v>
      </c>
      <c r="E83" s="187" t="s">
        <v>364</v>
      </c>
      <c r="F83" s="187"/>
      <c r="G83" s="230">
        <f>G84</f>
        <v>200</v>
      </c>
    </row>
    <row r="84" spans="1:7" ht="15" customHeight="1">
      <c r="A84" s="80" t="s">
        <v>215</v>
      </c>
      <c r="B84" s="20" t="s">
        <v>66</v>
      </c>
      <c r="C84" s="20" t="s">
        <v>74</v>
      </c>
      <c r="D84" s="20" t="s">
        <v>56</v>
      </c>
      <c r="E84" s="201" t="s">
        <v>364</v>
      </c>
      <c r="F84" s="20" t="s">
        <v>54</v>
      </c>
      <c r="G84" s="345">
        <f>G85</f>
        <v>200</v>
      </c>
    </row>
    <row r="85" spans="1:7" ht="25.5">
      <c r="A85" s="80" t="s">
        <v>216</v>
      </c>
      <c r="B85" s="20" t="s">
        <v>66</v>
      </c>
      <c r="C85" s="20" t="s">
        <v>74</v>
      </c>
      <c r="D85" s="20" t="s">
        <v>56</v>
      </c>
      <c r="E85" s="201" t="s">
        <v>364</v>
      </c>
      <c r="F85" s="20" t="s">
        <v>135</v>
      </c>
      <c r="G85" s="345">
        <f>G86</f>
        <v>200</v>
      </c>
    </row>
    <row r="86" spans="1:7" ht="25.5">
      <c r="A86" s="78" t="s">
        <v>217</v>
      </c>
      <c r="B86" s="247" t="s">
        <v>66</v>
      </c>
      <c r="C86" s="247" t="s">
        <v>74</v>
      </c>
      <c r="D86" s="247" t="s">
        <v>56</v>
      </c>
      <c r="E86" s="344" t="s">
        <v>364</v>
      </c>
      <c r="F86" s="247" t="s">
        <v>131</v>
      </c>
      <c r="G86" s="276">
        <v>200</v>
      </c>
    </row>
    <row r="87" spans="1:7" ht="12.75">
      <c r="A87" s="24" t="s">
        <v>167</v>
      </c>
      <c r="B87" s="25" t="s">
        <v>66</v>
      </c>
      <c r="C87" s="25" t="s">
        <v>76</v>
      </c>
      <c r="D87" s="25"/>
      <c r="E87" s="26"/>
      <c r="F87" s="26"/>
      <c r="G87" s="35">
        <f>G88</f>
        <v>3380</v>
      </c>
    </row>
    <row r="88" spans="1:7" ht="12.75">
      <c r="A88" s="60" t="s">
        <v>77</v>
      </c>
      <c r="B88" s="38" t="s">
        <v>66</v>
      </c>
      <c r="C88" s="38" t="s">
        <v>76</v>
      </c>
      <c r="D88" s="38" t="s">
        <v>49</v>
      </c>
      <c r="E88" s="99"/>
      <c r="F88" s="99"/>
      <c r="G88" s="67">
        <f>G89</f>
        <v>3380</v>
      </c>
    </row>
    <row r="89" spans="1:7" ht="12.75">
      <c r="A89" s="19" t="s">
        <v>171</v>
      </c>
      <c r="B89" s="38" t="s">
        <v>66</v>
      </c>
      <c r="C89" s="38" t="s">
        <v>76</v>
      </c>
      <c r="D89" s="38" t="s">
        <v>49</v>
      </c>
      <c r="E89" s="99" t="s">
        <v>298</v>
      </c>
      <c r="F89" s="99"/>
      <c r="G89" s="67">
        <f>G90+G93</f>
        <v>3380</v>
      </c>
    </row>
    <row r="90" spans="1:7" ht="25.5">
      <c r="A90" s="147" t="s">
        <v>142</v>
      </c>
      <c r="B90" s="39" t="s">
        <v>66</v>
      </c>
      <c r="C90" s="39" t="s">
        <v>76</v>
      </c>
      <c r="D90" s="39" t="s">
        <v>49</v>
      </c>
      <c r="E90" s="39" t="s">
        <v>299</v>
      </c>
      <c r="F90" s="86" t="s">
        <v>144</v>
      </c>
      <c r="G90" s="36">
        <f>G91</f>
        <v>2850</v>
      </c>
    </row>
    <row r="91" spans="1:7" ht="12.75">
      <c r="A91" s="147" t="s">
        <v>143</v>
      </c>
      <c r="B91" s="39" t="s">
        <v>66</v>
      </c>
      <c r="C91" s="39" t="s">
        <v>76</v>
      </c>
      <c r="D91" s="39" t="s">
        <v>49</v>
      </c>
      <c r="E91" s="39" t="s">
        <v>299</v>
      </c>
      <c r="F91" s="86" t="s">
        <v>145</v>
      </c>
      <c r="G91" s="36">
        <f>G92</f>
        <v>2850</v>
      </c>
    </row>
    <row r="92" spans="1:7" ht="38.25">
      <c r="A92" s="147" t="s">
        <v>222</v>
      </c>
      <c r="B92" s="39" t="s">
        <v>66</v>
      </c>
      <c r="C92" s="39" t="s">
        <v>76</v>
      </c>
      <c r="D92" s="39" t="s">
        <v>49</v>
      </c>
      <c r="E92" s="39" t="s">
        <v>299</v>
      </c>
      <c r="F92" s="86" t="s">
        <v>146</v>
      </c>
      <c r="G92" s="36">
        <v>2850</v>
      </c>
    </row>
    <row r="93" spans="1:7" ht="12.75">
      <c r="A93" s="49" t="s">
        <v>78</v>
      </c>
      <c r="B93" s="50" t="s">
        <v>66</v>
      </c>
      <c r="C93" s="50" t="s">
        <v>76</v>
      </c>
      <c r="D93" s="50" t="s">
        <v>49</v>
      </c>
      <c r="E93" s="225" t="s">
        <v>300</v>
      </c>
      <c r="F93" s="50"/>
      <c r="G93" s="348">
        <f>G95</f>
        <v>530</v>
      </c>
    </row>
    <row r="94" spans="1:7" ht="15.75" customHeight="1">
      <c r="A94" s="19" t="s">
        <v>172</v>
      </c>
      <c r="B94" s="20" t="s">
        <v>66</v>
      </c>
      <c r="C94" s="20" t="s">
        <v>76</v>
      </c>
      <c r="D94" s="20" t="s">
        <v>49</v>
      </c>
      <c r="E94" s="20" t="s">
        <v>300</v>
      </c>
      <c r="F94" s="38"/>
      <c r="G94" s="197">
        <f>G95</f>
        <v>530</v>
      </c>
    </row>
    <row r="95" spans="1:7" ht="25.5">
      <c r="A95" s="147" t="s">
        <v>142</v>
      </c>
      <c r="B95" s="22" t="s">
        <v>66</v>
      </c>
      <c r="C95" s="22" t="s">
        <v>76</v>
      </c>
      <c r="D95" s="22" t="s">
        <v>49</v>
      </c>
      <c r="E95" s="22" t="s">
        <v>300</v>
      </c>
      <c r="F95" s="22" t="s">
        <v>144</v>
      </c>
      <c r="G95" s="319">
        <f>G96</f>
        <v>530</v>
      </c>
    </row>
    <row r="96" spans="1:7" ht="12.75">
      <c r="A96" s="147" t="s">
        <v>143</v>
      </c>
      <c r="B96" s="22" t="s">
        <v>66</v>
      </c>
      <c r="C96" s="22" t="s">
        <v>76</v>
      </c>
      <c r="D96" s="22" t="s">
        <v>49</v>
      </c>
      <c r="E96" s="22" t="s">
        <v>300</v>
      </c>
      <c r="F96" s="22" t="s">
        <v>145</v>
      </c>
      <c r="G96" s="319">
        <f>G97</f>
        <v>530</v>
      </c>
    </row>
    <row r="97" spans="1:9" ht="38.25">
      <c r="A97" s="147" t="s">
        <v>222</v>
      </c>
      <c r="B97" s="22" t="s">
        <v>66</v>
      </c>
      <c r="C97" s="22" t="s">
        <v>76</v>
      </c>
      <c r="D97" s="22" t="s">
        <v>49</v>
      </c>
      <c r="E97" s="22" t="s">
        <v>300</v>
      </c>
      <c r="F97" s="22" t="s">
        <v>146</v>
      </c>
      <c r="G97" s="319">
        <v>530</v>
      </c>
      <c r="I97" s="212"/>
    </row>
    <row r="98" spans="1:7" ht="12.75">
      <c r="A98" s="250" t="s">
        <v>264</v>
      </c>
      <c r="B98" s="238" t="s">
        <v>66</v>
      </c>
      <c r="C98" s="238" t="s">
        <v>261</v>
      </c>
      <c r="D98" s="238" t="s">
        <v>49</v>
      </c>
      <c r="E98" s="228" t="s">
        <v>301</v>
      </c>
      <c r="F98" s="238"/>
      <c r="G98" s="388">
        <f>G99</f>
        <v>280</v>
      </c>
    </row>
    <row r="99" spans="1:7" ht="12.75">
      <c r="A99" s="249" t="s">
        <v>263</v>
      </c>
      <c r="B99" s="22" t="s">
        <v>66</v>
      </c>
      <c r="C99" s="22" t="s">
        <v>261</v>
      </c>
      <c r="D99" s="22" t="s">
        <v>49</v>
      </c>
      <c r="E99" s="39" t="s">
        <v>302</v>
      </c>
      <c r="F99" s="247"/>
      <c r="G99" s="224">
        <f>G100</f>
        <v>280</v>
      </c>
    </row>
    <row r="100" spans="1:7" ht="12.75">
      <c r="A100" s="23" t="s">
        <v>263</v>
      </c>
      <c r="B100" s="22" t="s">
        <v>66</v>
      </c>
      <c r="C100" s="22" t="s">
        <v>261</v>
      </c>
      <c r="D100" s="22" t="s">
        <v>49</v>
      </c>
      <c r="E100" s="39" t="s">
        <v>302</v>
      </c>
      <c r="F100" s="247" t="s">
        <v>58</v>
      </c>
      <c r="G100" s="224">
        <f>G101</f>
        <v>280</v>
      </c>
    </row>
    <row r="101" spans="1:7" ht="12.75">
      <c r="A101" s="132" t="s">
        <v>472</v>
      </c>
      <c r="B101" s="22" t="s">
        <v>66</v>
      </c>
      <c r="C101" s="22" t="s">
        <v>261</v>
      </c>
      <c r="D101" s="22" t="s">
        <v>49</v>
      </c>
      <c r="E101" s="39" t="s">
        <v>302</v>
      </c>
      <c r="F101" s="247" t="s">
        <v>470</v>
      </c>
      <c r="G101" s="224">
        <f>G102</f>
        <v>280</v>
      </c>
    </row>
    <row r="102" spans="1:7" ht="12.75">
      <c r="A102" s="413" t="s">
        <v>473</v>
      </c>
      <c r="B102" s="22" t="s">
        <v>66</v>
      </c>
      <c r="C102" s="22" t="s">
        <v>261</v>
      </c>
      <c r="D102" s="22" t="s">
        <v>49</v>
      </c>
      <c r="E102" s="39" t="s">
        <v>302</v>
      </c>
      <c r="F102" s="247" t="s">
        <v>471</v>
      </c>
      <c r="G102" s="319">
        <v>280</v>
      </c>
    </row>
    <row r="103" spans="1:7" ht="12.75">
      <c r="A103" s="317" t="s">
        <v>330</v>
      </c>
      <c r="B103" s="187" t="s">
        <v>66</v>
      </c>
      <c r="C103" s="187" t="s">
        <v>65</v>
      </c>
      <c r="D103" s="187" t="s">
        <v>49</v>
      </c>
      <c r="E103" s="285"/>
      <c r="F103" s="187"/>
      <c r="G103" s="389">
        <f>G104</f>
        <v>50</v>
      </c>
    </row>
    <row r="104" spans="1:7" ht="15.75" customHeight="1">
      <c r="A104" s="80" t="s">
        <v>215</v>
      </c>
      <c r="B104" s="22" t="s">
        <v>66</v>
      </c>
      <c r="C104" s="22" t="s">
        <v>65</v>
      </c>
      <c r="D104" s="22" t="s">
        <v>49</v>
      </c>
      <c r="E104" s="76" t="s">
        <v>336</v>
      </c>
      <c r="F104" s="22" t="s">
        <v>54</v>
      </c>
      <c r="G104" s="319">
        <f>G105</f>
        <v>50</v>
      </c>
    </row>
    <row r="105" spans="1:7" ht="25.5">
      <c r="A105" s="80" t="s">
        <v>216</v>
      </c>
      <c r="B105" s="22" t="s">
        <v>66</v>
      </c>
      <c r="C105" s="22" t="s">
        <v>65</v>
      </c>
      <c r="D105" s="22" t="s">
        <v>49</v>
      </c>
      <c r="E105" s="76" t="s">
        <v>336</v>
      </c>
      <c r="F105" s="22" t="s">
        <v>135</v>
      </c>
      <c r="G105" s="319">
        <f>G106</f>
        <v>50</v>
      </c>
    </row>
    <row r="106" spans="1:7" ht="25.5">
      <c r="A106" s="78" t="s">
        <v>217</v>
      </c>
      <c r="B106" s="22" t="s">
        <v>66</v>
      </c>
      <c r="C106" s="22" t="s">
        <v>65</v>
      </c>
      <c r="D106" s="22" t="s">
        <v>49</v>
      </c>
      <c r="E106" s="76" t="s">
        <v>336</v>
      </c>
      <c r="F106" s="22" t="s">
        <v>131</v>
      </c>
      <c r="G106" s="319">
        <v>50</v>
      </c>
    </row>
    <row r="107" spans="1:7" ht="15.75">
      <c r="A107" s="235" t="s">
        <v>208</v>
      </c>
      <c r="B107" s="236" t="s">
        <v>66</v>
      </c>
      <c r="C107" s="236" t="s">
        <v>79</v>
      </c>
      <c r="D107" s="236" t="s">
        <v>75</v>
      </c>
      <c r="E107" s="236"/>
      <c r="F107" s="236"/>
      <c r="G107" s="237" t="str">
        <f>G108</f>
        <v>6,1</v>
      </c>
    </row>
    <row r="108" spans="1:7" ht="12.75">
      <c r="A108" s="260" t="s">
        <v>209</v>
      </c>
      <c r="B108" s="268" t="s">
        <v>66</v>
      </c>
      <c r="C108" s="268" t="s">
        <v>79</v>
      </c>
      <c r="D108" s="268" t="s">
        <v>49</v>
      </c>
      <c r="E108" s="258" t="s">
        <v>280</v>
      </c>
      <c r="F108" s="268"/>
      <c r="G108" s="280" t="str">
        <f>G109</f>
        <v>6,1</v>
      </c>
    </row>
    <row r="109" spans="1:7" ht="12.75">
      <c r="A109" s="23" t="s">
        <v>206</v>
      </c>
      <c r="B109" s="86" t="s">
        <v>66</v>
      </c>
      <c r="C109" s="86" t="s">
        <v>79</v>
      </c>
      <c r="D109" s="86" t="s">
        <v>49</v>
      </c>
      <c r="E109" s="39" t="s">
        <v>303</v>
      </c>
      <c r="F109" s="86" t="s">
        <v>204</v>
      </c>
      <c r="G109" s="193" t="str">
        <f>G110</f>
        <v>6,1</v>
      </c>
    </row>
    <row r="110" spans="1:7" ht="12.75">
      <c r="A110" s="23" t="s">
        <v>207</v>
      </c>
      <c r="B110" s="86" t="s">
        <v>66</v>
      </c>
      <c r="C110" s="86" t="s">
        <v>79</v>
      </c>
      <c r="D110" s="86" t="s">
        <v>49</v>
      </c>
      <c r="E110" s="39" t="s">
        <v>303</v>
      </c>
      <c r="F110" s="86" t="s">
        <v>205</v>
      </c>
      <c r="G110" s="193" t="s">
        <v>371</v>
      </c>
    </row>
    <row r="111" spans="1:7" ht="25.5">
      <c r="A111" s="202" t="s">
        <v>305</v>
      </c>
      <c r="B111" s="233" t="s">
        <v>66</v>
      </c>
      <c r="C111" s="234">
        <v>14</v>
      </c>
      <c r="D111" s="233" t="s">
        <v>75</v>
      </c>
      <c r="E111" s="228" t="s">
        <v>294</v>
      </c>
      <c r="F111" s="234"/>
      <c r="G111" s="229">
        <f>G112</f>
        <v>53.6</v>
      </c>
    </row>
    <row r="112" spans="1:7" ht="12.75">
      <c r="A112" s="277" t="s">
        <v>291</v>
      </c>
      <c r="B112" s="274" t="s">
        <v>66</v>
      </c>
      <c r="C112" s="278">
        <v>14</v>
      </c>
      <c r="D112" s="274" t="s">
        <v>56</v>
      </c>
      <c r="E112" s="255" t="s">
        <v>304</v>
      </c>
      <c r="F112" s="278">
        <v>500</v>
      </c>
      <c r="G112" s="279">
        <f>G113</f>
        <v>53.6</v>
      </c>
    </row>
    <row r="113" spans="1:7" ht="12.75">
      <c r="A113" s="23" t="s">
        <v>293</v>
      </c>
      <c r="B113" s="246" t="s">
        <v>66</v>
      </c>
      <c r="C113" s="245">
        <v>14</v>
      </c>
      <c r="D113" s="246" t="s">
        <v>56</v>
      </c>
      <c r="E113" s="247" t="s">
        <v>304</v>
      </c>
      <c r="F113" s="245">
        <v>540</v>
      </c>
      <c r="G113" s="276">
        <v>53.6</v>
      </c>
    </row>
    <row r="114" spans="1:7" ht="28.5">
      <c r="A114" s="232" t="s">
        <v>284</v>
      </c>
      <c r="B114" s="194" t="s">
        <v>66</v>
      </c>
      <c r="C114" s="215"/>
      <c r="D114" s="194"/>
      <c r="E114" s="187"/>
      <c r="F114" s="215"/>
      <c r="G114" s="231">
        <f>G115+G131+G119+G123+G127+G138+G142+G146+G150+G154+G158+G162</f>
        <v>9606.9</v>
      </c>
    </row>
    <row r="115" spans="1:7" ht="25.5">
      <c r="A115" s="333" t="s">
        <v>369</v>
      </c>
      <c r="B115" s="189" t="s">
        <v>66</v>
      </c>
      <c r="C115" s="189" t="s">
        <v>74</v>
      </c>
      <c r="D115" s="189" t="s">
        <v>51</v>
      </c>
      <c r="E115" s="189" t="s">
        <v>380</v>
      </c>
      <c r="F115" s="189"/>
      <c r="G115" s="199">
        <f>G116</f>
        <v>121.6</v>
      </c>
    </row>
    <row r="116" spans="1:7" ht="15.75" customHeight="1">
      <c r="A116" s="80" t="s">
        <v>215</v>
      </c>
      <c r="B116" s="20" t="s">
        <v>66</v>
      </c>
      <c r="C116" s="20" t="s">
        <v>74</v>
      </c>
      <c r="D116" s="20" t="s">
        <v>51</v>
      </c>
      <c r="E116" s="62" t="s">
        <v>380</v>
      </c>
      <c r="F116" s="20" t="s">
        <v>54</v>
      </c>
      <c r="G116" s="33">
        <f>G117</f>
        <v>121.6</v>
      </c>
    </row>
    <row r="117" spans="1:7" ht="24" customHeight="1">
      <c r="A117" s="80" t="s">
        <v>216</v>
      </c>
      <c r="B117" s="20" t="s">
        <v>66</v>
      </c>
      <c r="C117" s="20" t="s">
        <v>74</v>
      </c>
      <c r="D117" s="20" t="s">
        <v>51</v>
      </c>
      <c r="E117" s="62" t="s">
        <v>380</v>
      </c>
      <c r="F117" s="20" t="s">
        <v>135</v>
      </c>
      <c r="G117" s="33">
        <f>G118</f>
        <v>121.6</v>
      </c>
    </row>
    <row r="118" spans="1:7" ht="25.5">
      <c r="A118" s="81" t="s">
        <v>217</v>
      </c>
      <c r="B118" s="22" t="s">
        <v>66</v>
      </c>
      <c r="C118" s="22" t="s">
        <v>74</v>
      </c>
      <c r="D118" s="22" t="s">
        <v>51</v>
      </c>
      <c r="E118" s="46" t="s">
        <v>380</v>
      </c>
      <c r="F118" s="22" t="s">
        <v>131</v>
      </c>
      <c r="G118" s="34">
        <v>121.6</v>
      </c>
    </row>
    <row r="119" spans="1:7" ht="25.5">
      <c r="A119" s="188" t="s">
        <v>410</v>
      </c>
      <c r="B119" s="187" t="s">
        <v>66</v>
      </c>
      <c r="C119" s="187" t="s">
        <v>74</v>
      </c>
      <c r="D119" s="187" t="s">
        <v>56</v>
      </c>
      <c r="E119" s="285" t="s">
        <v>390</v>
      </c>
      <c r="F119" s="295"/>
      <c r="G119" s="199">
        <f>G120</f>
        <v>66</v>
      </c>
    </row>
    <row r="120" spans="1:7" ht="15" customHeight="1">
      <c r="A120" s="80" t="s">
        <v>215</v>
      </c>
      <c r="B120" s="20" t="s">
        <v>66</v>
      </c>
      <c r="C120" s="20" t="s">
        <v>74</v>
      </c>
      <c r="D120" s="20" t="s">
        <v>56</v>
      </c>
      <c r="E120" s="98" t="s">
        <v>390</v>
      </c>
      <c r="F120" s="20" t="s">
        <v>54</v>
      </c>
      <c r="G120" s="197">
        <f>G121</f>
        <v>66</v>
      </c>
    </row>
    <row r="121" spans="1:7" ht="22.5" customHeight="1">
      <c r="A121" s="80" t="s">
        <v>216</v>
      </c>
      <c r="B121" s="20" t="s">
        <v>66</v>
      </c>
      <c r="C121" s="20" t="s">
        <v>74</v>
      </c>
      <c r="D121" s="20" t="s">
        <v>56</v>
      </c>
      <c r="E121" s="98" t="s">
        <v>390</v>
      </c>
      <c r="F121" s="20" t="s">
        <v>135</v>
      </c>
      <c r="G121" s="197">
        <f>G122</f>
        <v>66</v>
      </c>
    </row>
    <row r="122" spans="1:9" ht="25.5">
      <c r="A122" s="81" t="s">
        <v>217</v>
      </c>
      <c r="B122" s="22" t="s">
        <v>66</v>
      </c>
      <c r="C122" s="22" t="s">
        <v>74</v>
      </c>
      <c r="D122" s="22" t="s">
        <v>56</v>
      </c>
      <c r="E122" s="383" t="s">
        <v>390</v>
      </c>
      <c r="F122" s="247" t="s">
        <v>131</v>
      </c>
      <c r="G122" s="224">
        <v>66</v>
      </c>
      <c r="H122" s="151"/>
      <c r="I122" s="151"/>
    </row>
    <row r="123" spans="1:7" ht="38.25">
      <c r="A123" s="188" t="s">
        <v>368</v>
      </c>
      <c r="B123" s="187" t="s">
        <v>66</v>
      </c>
      <c r="C123" s="187" t="s">
        <v>74</v>
      </c>
      <c r="D123" s="187" t="s">
        <v>56</v>
      </c>
      <c r="E123" s="285" t="s">
        <v>389</v>
      </c>
      <c r="F123" s="295"/>
      <c r="G123" s="296">
        <f>G124</f>
        <v>5</v>
      </c>
    </row>
    <row r="124" spans="1:7" ht="15" customHeight="1">
      <c r="A124" s="80" t="s">
        <v>215</v>
      </c>
      <c r="B124" s="20" t="s">
        <v>66</v>
      </c>
      <c r="C124" s="20" t="s">
        <v>74</v>
      </c>
      <c r="D124" s="20" t="s">
        <v>56</v>
      </c>
      <c r="E124" s="98" t="s">
        <v>389</v>
      </c>
      <c r="F124" s="20" t="s">
        <v>54</v>
      </c>
      <c r="G124" s="197">
        <f>G125</f>
        <v>5</v>
      </c>
    </row>
    <row r="125" spans="1:7" ht="25.5" customHeight="1">
      <c r="A125" s="80" t="s">
        <v>216</v>
      </c>
      <c r="B125" s="20" t="s">
        <v>66</v>
      </c>
      <c r="C125" s="20" t="s">
        <v>74</v>
      </c>
      <c r="D125" s="20" t="s">
        <v>56</v>
      </c>
      <c r="E125" s="98" t="s">
        <v>389</v>
      </c>
      <c r="F125" s="20" t="s">
        <v>135</v>
      </c>
      <c r="G125" s="197">
        <f>G126</f>
        <v>5</v>
      </c>
    </row>
    <row r="126" spans="1:7" ht="25.5">
      <c r="A126" s="81" t="s">
        <v>217</v>
      </c>
      <c r="B126" s="22" t="s">
        <v>66</v>
      </c>
      <c r="C126" s="22" t="s">
        <v>74</v>
      </c>
      <c r="D126" s="22" t="s">
        <v>56</v>
      </c>
      <c r="E126" s="76" t="s">
        <v>389</v>
      </c>
      <c r="F126" s="22" t="s">
        <v>131</v>
      </c>
      <c r="G126" s="224">
        <v>5</v>
      </c>
    </row>
    <row r="127" spans="1:7" ht="39.75" customHeight="1">
      <c r="A127" s="188" t="s">
        <v>367</v>
      </c>
      <c r="B127" s="187" t="s">
        <v>66</v>
      </c>
      <c r="C127" s="187" t="s">
        <v>60</v>
      </c>
      <c r="D127" s="187" t="s">
        <v>73</v>
      </c>
      <c r="E127" s="285" t="s">
        <v>388</v>
      </c>
      <c r="F127" s="295"/>
      <c r="G127" s="296">
        <f>G128</f>
        <v>889.8</v>
      </c>
    </row>
    <row r="128" spans="1:7" ht="13.5" customHeight="1">
      <c r="A128" s="80" t="s">
        <v>215</v>
      </c>
      <c r="B128" s="20" t="s">
        <v>66</v>
      </c>
      <c r="C128" s="20" t="s">
        <v>60</v>
      </c>
      <c r="D128" s="20" t="s">
        <v>73</v>
      </c>
      <c r="E128" s="98" t="s">
        <v>388</v>
      </c>
      <c r="F128" s="20" t="s">
        <v>54</v>
      </c>
      <c r="G128" s="197">
        <f>G129</f>
        <v>889.8</v>
      </c>
    </row>
    <row r="129" spans="1:7" ht="27" customHeight="1">
      <c r="A129" s="80" t="s">
        <v>216</v>
      </c>
      <c r="B129" s="20" t="s">
        <v>66</v>
      </c>
      <c r="C129" s="20" t="s">
        <v>60</v>
      </c>
      <c r="D129" s="20" t="s">
        <v>73</v>
      </c>
      <c r="E129" s="98" t="s">
        <v>388</v>
      </c>
      <c r="F129" s="20" t="s">
        <v>135</v>
      </c>
      <c r="G129" s="197">
        <f>G130</f>
        <v>889.8</v>
      </c>
    </row>
    <row r="130" spans="1:7" ht="25.5">
      <c r="A130" s="81" t="s">
        <v>217</v>
      </c>
      <c r="B130" s="22" t="s">
        <v>66</v>
      </c>
      <c r="C130" s="22" t="s">
        <v>60</v>
      </c>
      <c r="D130" s="22" t="s">
        <v>73</v>
      </c>
      <c r="E130" s="76" t="s">
        <v>388</v>
      </c>
      <c r="F130" s="22" t="s">
        <v>131</v>
      </c>
      <c r="G130" s="224">
        <v>889.8</v>
      </c>
    </row>
    <row r="131" spans="1:7" ht="38.25">
      <c r="A131" s="302" t="s">
        <v>370</v>
      </c>
      <c r="B131" s="189" t="s">
        <v>66</v>
      </c>
      <c r="C131" s="189" t="s">
        <v>74</v>
      </c>
      <c r="D131" s="189" t="s">
        <v>49</v>
      </c>
      <c r="E131" s="285"/>
      <c r="F131" s="189"/>
      <c r="G131" s="199">
        <f>G132+G135</f>
        <v>7522.9</v>
      </c>
    </row>
    <row r="132" spans="1:7" ht="24.75" customHeight="1">
      <c r="A132" s="80" t="s">
        <v>338</v>
      </c>
      <c r="B132" s="20" t="s">
        <v>66</v>
      </c>
      <c r="C132" s="20" t="s">
        <v>74</v>
      </c>
      <c r="D132" s="20" t="s">
        <v>49</v>
      </c>
      <c r="E132" s="384" t="s">
        <v>387</v>
      </c>
      <c r="F132" s="201" t="s">
        <v>339</v>
      </c>
      <c r="G132" s="197">
        <f>G133</f>
        <v>7222.9</v>
      </c>
    </row>
    <row r="133" spans="1:7" ht="12" customHeight="1">
      <c r="A133" s="80" t="s">
        <v>395</v>
      </c>
      <c r="B133" s="20" t="s">
        <v>66</v>
      </c>
      <c r="C133" s="20" t="s">
        <v>74</v>
      </c>
      <c r="D133" s="20" t="s">
        <v>49</v>
      </c>
      <c r="E133" s="384" t="s">
        <v>387</v>
      </c>
      <c r="F133" s="201" t="s">
        <v>393</v>
      </c>
      <c r="G133" s="197">
        <f>G134</f>
        <v>7222.9</v>
      </c>
    </row>
    <row r="134" spans="1:7" ht="25.5">
      <c r="A134" s="81" t="s">
        <v>394</v>
      </c>
      <c r="B134" s="22" t="s">
        <v>66</v>
      </c>
      <c r="C134" s="22" t="s">
        <v>74</v>
      </c>
      <c r="D134" s="22" t="s">
        <v>49</v>
      </c>
      <c r="E134" s="383" t="s">
        <v>387</v>
      </c>
      <c r="F134" s="247" t="s">
        <v>392</v>
      </c>
      <c r="G134" s="224">
        <f>7150.7+72.2</f>
        <v>7222.9</v>
      </c>
    </row>
    <row r="135" spans="1:8" ht="15.75" customHeight="1">
      <c r="A135" s="80" t="s">
        <v>215</v>
      </c>
      <c r="B135" s="20" t="s">
        <v>66</v>
      </c>
      <c r="C135" s="20" t="s">
        <v>74</v>
      </c>
      <c r="D135" s="20" t="s">
        <v>49</v>
      </c>
      <c r="E135" s="384" t="s">
        <v>387</v>
      </c>
      <c r="F135" s="201" t="s">
        <v>54</v>
      </c>
      <c r="G135" s="197">
        <f>G136</f>
        <v>300</v>
      </c>
      <c r="H135" s="299"/>
    </row>
    <row r="136" spans="1:8" ht="27" customHeight="1">
      <c r="A136" s="80" t="s">
        <v>216</v>
      </c>
      <c r="B136" s="20" t="s">
        <v>66</v>
      </c>
      <c r="C136" s="20" t="s">
        <v>74</v>
      </c>
      <c r="D136" s="20" t="s">
        <v>49</v>
      </c>
      <c r="E136" s="384" t="s">
        <v>387</v>
      </c>
      <c r="F136" s="201" t="s">
        <v>135</v>
      </c>
      <c r="G136" s="197">
        <f>G137</f>
        <v>300</v>
      </c>
      <c r="H136" s="299"/>
    </row>
    <row r="137" spans="1:8" ht="26.25" customHeight="1">
      <c r="A137" s="81" t="s">
        <v>217</v>
      </c>
      <c r="B137" s="22" t="s">
        <v>66</v>
      </c>
      <c r="C137" s="22" t="s">
        <v>74</v>
      </c>
      <c r="D137" s="22" t="s">
        <v>49</v>
      </c>
      <c r="E137" s="383" t="s">
        <v>387</v>
      </c>
      <c r="F137" s="247" t="s">
        <v>131</v>
      </c>
      <c r="G137" s="224">
        <v>300</v>
      </c>
      <c r="H137" s="299"/>
    </row>
    <row r="138" spans="1:8" ht="25.5">
      <c r="A138" s="188" t="s">
        <v>365</v>
      </c>
      <c r="B138" s="187" t="s">
        <v>66</v>
      </c>
      <c r="C138" s="187" t="s">
        <v>74</v>
      </c>
      <c r="D138" s="187" t="s">
        <v>51</v>
      </c>
      <c r="E138" s="285" t="s">
        <v>386</v>
      </c>
      <c r="F138" s="318"/>
      <c r="G138" s="199">
        <f>G139</f>
        <v>40</v>
      </c>
      <c r="H138" s="299"/>
    </row>
    <row r="139" spans="1:7" ht="15" customHeight="1">
      <c r="A139" s="80" t="s">
        <v>215</v>
      </c>
      <c r="B139" s="20" t="s">
        <v>66</v>
      </c>
      <c r="C139" s="20" t="s">
        <v>74</v>
      </c>
      <c r="D139" s="20" t="s">
        <v>51</v>
      </c>
      <c r="E139" s="384" t="s">
        <v>386</v>
      </c>
      <c r="F139" s="201" t="s">
        <v>54</v>
      </c>
      <c r="G139" s="346">
        <f>G140</f>
        <v>40</v>
      </c>
    </row>
    <row r="140" spans="1:7" ht="24" customHeight="1">
      <c r="A140" s="80" t="s">
        <v>216</v>
      </c>
      <c r="B140" s="20" t="s">
        <v>66</v>
      </c>
      <c r="C140" s="20" t="s">
        <v>74</v>
      </c>
      <c r="D140" s="20" t="s">
        <v>51</v>
      </c>
      <c r="E140" s="384" t="s">
        <v>386</v>
      </c>
      <c r="F140" s="201" t="s">
        <v>135</v>
      </c>
      <c r="G140" s="346">
        <f>G141</f>
        <v>40</v>
      </c>
    </row>
    <row r="141" spans="1:7" ht="25.5" customHeight="1">
      <c r="A141" s="81" t="s">
        <v>217</v>
      </c>
      <c r="B141" s="22" t="s">
        <v>66</v>
      </c>
      <c r="C141" s="22" t="s">
        <v>74</v>
      </c>
      <c r="D141" s="22" t="s">
        <v>51</v>
      </c>
      <c r="E141" s="383" t="s">
        <v>386</v>
      </c>
      <c r="F141" s="247" t="s">
        <v>131</v>
      </c>
      <c r="G141" s="224">
        <v>40</v>
      </c>
    </row>
    <row r="142" spans="1:7" ht="28.5" customHeight="1">
      <c r="A142" s="188" t="s">
        <v>366</v>
      </c>
      <c r="B142" s="187" t="s">
        <v>66</v>
      </c>
      <c r="C142" s="187" t="s">
        <v>49</v>
      </c>
      <c r="D142" s="187" t="s">
        <v>79</v>
      </c>
      <c r="E142" s="285" t="s">
        <v>385</v>
      </c>
      <c r="F142" s="318"/>
      <c r="G142" s="199">
        <f>G143</f>
        <v>5</v>
      </c>
    </row>
    <row r="143" spans="1:10" ht="15" customHeight="1">
      <c r="A143" s="80" t="s">
        <v>215</v>
      </c>
      <c r="B143" s="20" t="s">
        <v>66</v>
      </c>
      <c r="C143" s="20" t="s">
        <v>49</v>
      </c>
      <c r="D143" s="20" t="s">
        <v>79</v>
      </c>
      <c r="E143" s="98" t="s">
        <v>385</v>
      </c>
      <c r="F143" s="23" t="s">
        <v>54</v>
      </c>
      <c r="G143" s="346">
        <f>G144</f>
        <v>5</v>
      </c>
      <c r="J143" s="324"/>
    </row>
    <row r="144" spans="1:7" ht="24.75" customHeight="1">
      <c r="A144" s="80" t="s">
        <v>216</v>
      </c>
      <c r="B144" s="20" t="s">
        <v>66</v>
      </c>
      <c r="C144" s="20" t="s">
        <v>49</v>
      </c>
      <c r="D144" s="20" t="s">
        <v>79</v>
      </c>
      <c r="E144" s="98" t="s">
        <v>385</v>
      </c>
      <c r="F144" s="23" t="s">
        <v>135</v>
      </c>
      <c r="G144" s="346">
        <f>G145</f>
        <v>5</v>
      </c>
    </row>
    <row r="145" spans="1:7" ht="27" customHeight="1">
      <c r="A145" s="81" t="s">
        <v>217</v>
      </c>
      <c r="B145" s="22" t="s">
        <v>66</v>
      </c>
      <c r="C145" s="22" t="s">
        <v>49</v>
      </c>
      <c r="D145" s="22" t="s">
        <v>79</v>
      </c>
      <c r="E145" s="76" t="s">
        <v>385</v>
      </c>
      <c r="F145" s="23" t="s">
        <v>131</v>
      </c>
      <c r="G145" s="319">
        <v>5</v>
      </c>
    </row>
    <row r="146" spans="1:7" ht="25.5">
      <c r="A146" s="347" t="s">
        <v>456</v>
      </c>
      <c r="B146" s="228" t="s">
        <v>66</v>
      </c>
      <c r="C146" s="228" t="s">
        <v>76</v>
      </c>
      <c r="D146" s="228" t="s">
        <v>49</v>
      </c>
      <c r="E146" s="334" t="s">
        <v>384</v>
      </c>
      <c r="F146" s="228"/>
      <c r="G146" s="348">
        <f>G147</f>
        <v>870.6</v>
      </c>
    </row>
    <row r="147" spans="1:7" ht="15.75" customHeight="1">
      <c r="A147" s="80" t="s">
        <v>215</v>
      </c>
      <c r="B147" s="20" t="s">
        <v>66</v>
      </c>
      <c r="C147" s="20" t="s">
        <v>76</v>
      </c>
      <c r="D147" s="20" t="s">
        <v>49</v>
      </c>
      <c r="E147" s="98" t="s">
        <v>384</v>
      </c>
      <c r="F147" s="20" t="s">
        <v>54</v>
      </c>
      <c r="G147" s="349">
        <f>G148</f>
        <v>870.6</v>
      </c>
    </row>
    <row r="148" spans="1:7" ht="26.25" customHeight="1">
      <c r="A148" s="110" t="s">
        <v>216</v>
      </c>
      <c r="B148" s="110" t="s">
        <v>66</v>
      </c>
      <c r="C148" s="110" t="s">
        <v>76</v>
      </c>
      <c r="D148" s="110" t="s">
        <v>49</v>
      </c>
      <c r="E148" s="110">
        <v>5080129999</v>
      </c>
      <c r="F148" s="20" t="s">
        <v>135</v>
      </c>
      <c r="G148" s="349">
        <f>G149</f>
        <v>870.6</v>
      </c>
    </row>
    <row r="149" spans="1:7" ht="23.25" customHeight="1">
      <c r="A149" s="14" t="s">
        <v>217</v>
      </c>
      <c r="B149" s="14" t="s">
        <v>66</v>
      </c>
      <c r="C149" s="110" t="s">
        <v>76</v>
      </c>
      <c r="D149" s="110" t="s">
        <v>49</v>
      </c>
      <c r="E149" s="110">
        <v>5080129999</v>
      </c>
      <c r="F149" s="22" t="s">
        <v>131</v>
      </c>
      <c r="G149" s="350">
        <f>861.9+8.7</f>
        <v>870.6</v>
      </c>
    </row>
    <row r="150" spans="1:7" ht="25.5">
      <c r="A150" s="347" t="s">
        <v>411</v>
      </c>
      <c r="B150" s="228" t="s">
        <v>66</v>
      </c>
      <c r="C150" s="228" t="s">
        <v>49</v>
      </c>
      <c r="D150" s="228" t="s">
        <v>60</v>
      </c>
      <c r="E150" s="334" t="s">
        <v>381</v>
      </c>
      <c r="F150" s="228"/>
      <c r="G150" s="348">
        <f>G151</f>
        <v>4.2</v>
      </c>
    </row>
    <row r="151" spans="1:7" ht="15" customHeight="1">
      <c r="A151" s="80" t="s">
        <v>215</v>
      </c>
      <c r="B151" s="20" t="s">
        <v>66</v>
      </c>
      <c r="C151" s="20" t="s">
        <v>49</v>
      </c>
      <c r="D151" s="20" t="s">
        <v>60</v>
      </c>
      <c r="E151" s="98" t="s">
        <v>381</v>
      </c>
      <c r="F151" s="20" t="s">
        <v>54</v>
      </c>
      <c r="G151" s="349">
        <f>G152</f>
        <v>4.2</v>
      </c>
    </row>
    <row r="152" spans="1:7" ht="25.5" customHeight="1">
      <c r="A152" s="110" t="s">
        <v>216</v>
      </c>
      <c r="B152" s="110" t="s">
        <v>66</v>
      </c>
      <c r="C152" s="385" t="s">
        <v>49</v>
      </c>
      <c r="D152" s="385" t="s">
        <v>60</v>
      </c>
      <c r="E152" s="110">
        <v>5090129999</v>
      </c>
      <c r="F152" s="20" t="s">
        <v>135</v>
      </c>
      <c r="G152" s="349">
        <f>G153</f>
        <v>4.2</v>
      </c>
    </row>
    <row r="153" spans="1:7" ht="27.75" customHeight="1">
      <c r="A153" s="14" t="s">
        <v>217</v>
      </c>
      <c r="B153" s="14" t="s">
        <v>66</v>
      </c>
      <c r="C153" s="385" t="s">
        <v>49</v>
      </c>
      <c r="D153" s="385" t="s">
        <v>60</v>
      </c>
      <c r="E153" s="110">
        <v>5090129999</v>
      </c>
      <c r="F153" s="22" t="s">
        <v>131</v>
      </c>
      <c r="G153" s="350">
        <v>4.2</v>
      </c>
    </row>
    <row r="154" spans="1:7" ht="25.5">
      <c r="A154" s="347" t="s">
        <v>412</v>
      </c>
      <c r="B154" s="228" t="s">
        <v>66</v>
      </c>
      <c r="C154" s="228" t="s">
        <v>49</v>
      </c>
      <c r="D154" s="228" t="s">
        <v>79</v>
      </c>
      <c r="E154" s="334" t="s">
        <v>383</v>
      </c>
      <c r="F154" s="228"/>
      <c r="G154" s="348">
        <f>G155</f>
        <v>75</v>
      </c>
    </row>
    <row r="155" spans="1:7" ht="14.25" customHeight="1">
      <c r="A155" s="80" t="s">
        <v>215</v>
      </c>
      <c r="B155" s="20" t="s">
        <v>66</v>
      </c>
      <c r="C155" s="20" t="s">
        <v>49</v>
      </c>
      <c r="D155" s="20" t="s">
        <v>79</v>
      </c>
      <c r="E155" s="98" t="s">
        <v>383</v>
      </c>
      <c r="F155" s="20" t="s">
        <v>54</v>
      </c>
      <c r="G155" s="349">
        <f>G156</f>
        <v>75</v>
      </c>
    </row>
    <row r="156" spans="1:7" ht="26.25" customHeight="1">
      <c r="A156" s="110" t="s">
        <v>216</v>
      </c>
      <c r="B156" s="110" t="s">
        <v>66</v>
      </c>
      <c r="C156" s="385" t="s">
        <v>49</v>
      </c>
      <c r="D156" s="385" t="s">
        <v>79</v>
      </c>
      <c r="E156" s="110">
        <v>5100129999</v>
      </c>
      <c r="F156" s="20" t="s">
        <v>135</v>
      </c>
      <c r="G156" s="349">
        <f>G157</f>
        <v>75</v>
      </c>
    </row>
    <row r="157" spans="1:7" ht="26.25" customHeight="1">
      <c r="A157" s="14" t="s">
        <v>217</v>
      </c>
      <c r="B157" s="14" t="s">
        <v>66</v>
      </c>
      <c r="C157" s="385" t="s">
        <v>49</v>
      </c>
      <c r="D157" s="385" t="s">
        <v>79</v>
      </c>
      <c r="E157" s="110">
        <v>5100129999</v>
      </c>
      <c r="F157" s="22" t="s">
        <v>131</v>
      </c>
      <c r="G157" s="350">
        <v>75</v>
      </c>
    </row>
    <row r="158" spans="1:7" ht="38.25">
      <c r="A158" s="347" t="s">
        <v>413</v>
      </c>
      <c r="B158" s="228" t="s">
        <v>66</v>
      </c>
      <c r="C158" s="228" t="s">
        <v>49</v>
      </c>
      <c r="D158" s="228" t="s">
        <v>79</v>
      </c>
      <c r="E158" s="334" t="s">
        <v>382</v>
      </c>
      <c r="F158" s="228"/>
      <c r="G158" s="348">
        <f>G159</f>
        <v>0.8</v>
      </c>
    </row>
    <row r="159" spans="1:7" ht="15" customHeight="1">
      <c r="A159" s="80" t="s">
        <v>215</v>
      </c>
      <c r="B159" s="20" t="s">
        <v>66</v>
      </c>
      <c r="C159" s="20" t="s">
        <v>49</v>
      </c>
      <c r="D159" s="20" t="s">
        <v>79</v>
      </c>
      <c r="E159" s="98" t="s">
        <v>382</v>
      </c>
      <c r="F159" s="20" t="s">
        <v>54</v>
      </c>
      <c r="G159" s="349">
        <f>G160</f>
        <v>0.8</v>
      </c>
    </row>
    <row r="160" spans="1:7" ht="27.75" customHeight="1">
      <c r="A160" s="110" t="s">
        <v>216</v>
      </c>
      <c r="B160" s="110" t="s">
        <v>66</v>
      </c>
      <c r="C160" s="385" t="s">
        <v>49</v>
      </c>
      <c r="D160" s="385" t="s">
        <v>79</v>
      </c>
      <c r="E160" s="110">
        <v>5110129999</v>
      </c>
      <c r="F160" s="20" t="s">
        <v>135</v>
      </c>
      <c r="G160" s="349">
        <f>G161</f>
        <v>0.8</v>
      </c>
    </row>
    <row r="161" spans="1:7" ht="25.5">
      <c r="A161" s="14" t="s">
        <v>217</v>
      </c>
      <c r="B161" s="14" t="s">
        <v>66</v>
      </c>
      <c r="C161" s="385" t="s">
        <v>49</v>
      </c>
      <c r="D161" s="385" t="s">
        <v>79</v>
      </c>
      <c r="E161" s="110">
        <v>5110129999</v>
      </c>
      <c r="F161" s="22" t="s">
        <v>131</v>
      </c>
      <c r="G161" s="350">
        <v>0.8</v>
      </c>
    </row>
    <row r="162" spans="1:7" ht="25.5">
      <c r="A162" s="347" t="s">
        <v>417</v>
      </c>
      <c r="B162" s="228" t="s">
        <v>66</v>
      </c>
      <c r="C162" s="228" t="s">
        <v>49</v>
      </c>
      <c r="D162" s="228" t="s">
        <v>79</v>
      </c>
      <c r="E162" s="334" t="s">
        <v>391</v>
      </c>
      <c r="F162" s="228"/>
      <c r="G162" s="372">
        <f>G163</f>
        <v>6</v>
      </c>
    </row>
    <row r="163" spans="1:7" ht="19.5" customHeight="1">
      <c r="A163" s="80" t="s">
        <v>215</v>
      </c>
      <c r="B163" s="20" t="s">
        <v>66</v>
      </c>
      <c r="C163" s="20" t="s">
        <v>49</v>
      </c>
      <c r="D163" s="20" t="s">
        <v>79</v>
      </c>
      <c r="E163" s="98" t="s">
        <v>382</v>
      </c>
      <c r="F163" s="20" t="s">
        <v>54</v>
      </c>
      <c r="G163" s="387">
        <f>G164</f>
        <v>6</v>
      </c>
    </row>
    <row r="164" spans="1:7" ht="25.5">
      <c r="A164" s="110" t="s">
        <v>216</v>
      </c>
      <c r="B164" s="110" t="s">
        <v>66</v>
      </c>
      <c r="C164" s="385" t="s">
        <v>49</v>
      </c>
      <c r="D164" s="385" t="s">
        <v>79</v>
      </c>
      <c r="E164" s="110">
        <v>5110129999</v>
      </c>
      <c r="F164" s="20" t="s">
        <v>135</v>
      </c>
      <c r="G164" s="387">
        <f>G165</f>
        <v>6</v>
      </c>
    </row>
    <row r="165" spans="1:7" ht="25.5">
      <c r="A165" s="14" t="s">
        <v>217</v>
      </c>
      <c r="B165" s="14" t="s">
        <v>66</v>
      </c>
      <c r="C165" s="385" t="s">
        <v>49</v>
      </c>
      <c r="D165" s="385" t="s">
        <v>79</v>
      </c>
      <c r="E165" s="110">
        <v>5110129999</v>
      </c>
      <c r="F165" s="22" t="s">
        <v>131</v>
      </c>
      <c r="G165" s="387">
        <v>6</v>
      </c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J108" sqref="J108"/>
    </sheetView>
  </sheetViews>
  <sheetFormatPr defaultColWidth="9.140625" defaultRowHeight="12.75"/>
  <cols>
    <col min="1" max="1" width="60.140625" style="0" customWidth="1"/>
    <col min="2" max="2" width="4.8515625" style="0" customWidth="1"/>
    <col min="3" max="3" width="3.8515625" style="0" customWidth="1"/>
    <col min="4" max="4" width="3.28125" style="0" customWidth="1"/>
    <col min="5" max="5" width="10.8515625" style="0" customWidth="1"/>
    <col min="6" max="6" width="3.8515625" style="0" customWidth="1"/>
    <col min="7" max="7" width="7.7109375" style="0" customWidth="1"/>
    <col min="8" max="8" width="8.28125" style="0" customWidth="1"/>
    <col min="9" max="9" width="11.140625" style="0" customWidth="1"/>
    <col min="10" max="10" width="11.28125" style="0" customWidth="1"/>
  </cols>
  <sheetData>
    <row r="1" spans="1:8" ht="12.75">
      <c r="A1" s="102"/>
      <c r="B1" s="102"/>
      <c r="C1" s="101"/>
      <c r="D1" s="102"/>
      <c r="E1" s="102"/>
      <c r="F1" s="101"/>
      <c r="G1" s="414" t="s">
        <v>311</v>
      </c>
      <c r="H1" s="414"/>
    </row>
    <row r="2" spans="1:8" ht="12.75">
      <c r="A2" s="102"/>
      <c r="B2" s="102"/>
      <c r="C2" s="101"/>
      <c r="D2" s="102"/>
      <c r="E2" s="102"/>
      <c r="F2" s="101"/>
      <c r="G2" s="102"/>
      <c r="H2" s="101" t="s">
        <v>223</v>
      </c>
    </row>
    <row r="3" spans="1:8" ht="12.75">
      <c r="A3" s="102"/>
      <c r="B3" s="102"/>
      <c r="C3" s="101"/>
      <c r="D3" s="102"/>
      <c r="E3" s="102"/>
      <c r="F3" s="101"/>
      <c r="G3" s="102"/>
      <c r="H3" s="101" t="s">
        <v>418</v>
      </c>
    </row>
    <row r="4" spans="1:8" ht="12.75">
      <c r="A4" s="102"/>
      <c r="B4" s="102"/>
      <c r="C4" s="101"/>
      <c r="D4" s="102"/>
      <c r="E4" s="102"/>
      <c r="F4" s="101"/>
      <c r="G4" s="102"/>
      <c r="H4" s="101" t="s">
        <v>419</v>
      </c>
    </row>
    <row r="5" spans="1:8" ht="14.25" customHeight="1">
      <c r="A5" s="102"/>
      <c r="B5" s="102"/>
      <c r="C5" s="101"/>
      <c r="D5" s="102"/>
      <c r="E5" s="102"/>
      <c r="F5" s="101"/>
      <c r="G5" s="104"/>
      <c r="H5" s="101" t="s">
        <v>414</v>
      </c>
    </row>
    <row r="6" spans="1:7" ht="12" customHeight="1">
      <c r="A6" s="102"/>
      <c r="B6" s="102"/>
      <c r="C6" s="101"/>
      <c r="D6" s="102"/>
      <c r="E6" s="102"/>
      <c r="F6" s="101"/>
      <c r="G6" s="101"/>
    </row>
    <row r="7" spans="1:7" ht="12" customHeight="1">
      <c r="A7" s="487" t="s">
        <v>38</v>
      </c>
      <c r="B7" s="487"/>
      <c r="C7" s="487"/>
      <c r="D7" s="487"/>
      <c r="E7" s="487"/>
      <c r="F7" s="144"/>
      <c r="G7" s="102"/>
    </row>
    <row r="8" spans="1:7" ht="12.75" customHeight="1">
      <c r="A8" s="487" t="s">
        <v>39</v>
      </c>
      <c r="B8" s="487"/>
      <c r="C8" s="487"/>
      <c r="D8" s="487"/>
      <c r="E8" s="487"/>
      <c r="F8" s="144"/>
      <c r="G8" s="102"/>
    </row>
    <row r="9" spans="1:7" ht="14.25" customHeight="1">
      <c r="A9" s="487" t="s">
        <v>461</v>
      </c>
      <c r="B9" s="487"/>
      <c r="C9" s="487"/>
      <c r="D9" s="487"/>
      <c r="E9" s="487"/>
      <c r="F9" s="144"/>
      <c r="G9" s="102"/>
    </row>
    <row r="10" spans="1:9" ht="14.25" customHeight="1">
      <c r="A10" s="145"/>
      <c r="B10" s="146"/>
      <c r="C10" s="146"/>
      <c r="D10" s="146"/>
      <c r="E10" s="146"/>
      <c r="F10" s="297"/>
      <c r="G10" s="488" t="s">
        <v>40</v>
      </c>
      <c r="H10" s="488"/>
      <c r="I10" s="301"/>
    </row>
    <row r="11" spans="1:12" ht="24.75" customHeight="1">
      <c r="A11" s="5" t="s">
        <v>41</v>
      </c>
      <c r="B11" s="6" t="s">
        <v>42</v>
      </c>
      <c r="C11" s="6" t="s">
        <v>43</v>
      </c>
      <c r="D11" s="6" t="s">
        <v>44</v>
      </c>
      <c r="E11" s="7" t="s">
        <v>45</v>
      </c>
      <c r="F11" s="6" t="s">
        <v>46</v>
      </c>
      <c r="G11" s="8" t="s">
        <v>377</v>
      </c>
      <c r="H11" s="8" t="s">
        <v>462</v>
      </c>
      <c r="I11" s="336"/>
      <c r="J11" s="176"/>
      <c r="K11" s="176"/>
      <c r="L11" s="176"/>
    </row>
    <row r="12" spans="1:14" ht="12.75">
      <c r="A12" s="9" t="s">
        <v>47</v>
      </c>
      <c r="B12" s="10"/>
      <c r="C12" s="11"/>
      <c r="D12" s="10"/>
      <c r="E12" s="11"/>
      <c r="F12" s="12"/>
      <c r="G12" s="13">
        <f>G13+G62+G73+G87+G98+G103+G107+G111+G114+G83</f>
        <v>11337.800000000001</v>
      </c>
      <c r="H12" s="13">
        <f>H13+H62+H73+H87+H98+H103+H107+H111+H114+H83</f>
        <v>11001.000000000002</v>
      </c>
      <c r="I12" s="326"/>
      <c r="J12" s="326"/>
      <c r="K12" s="326"/>
      <c r="L12" s="185"/>
      <c r="M12" s="185"/>
      <c r="N12" s="185"/>
    </row>
    <row r="13" spans="1:11" ht="12.75">
      <c r="A13" s="24" t="s">
        <v>48</v>
      </c>
      <c r="B13" s="25" t="s">
        <v>66</v>
      </c>
      <c r="C13" s="25" t="s">
        <v>49</v>
      </c>
      <c r="D13" s="26"/>
      <c r="E13" s="26"/>
      <c r="F13" s="26"/>
      <c r="G13" s="27">
        <f>G14+G21+G27+G41+G53+G57</f>
        <v>5923.099999999999</v>
      </c>
      <c r="H13" s="27">
        <f>H14+H21+H27+H41+H53+H57</f>
        <v>5880.7</v>
      </c>
      <c r="I13" s="320"/>
      <c r="J13" s="321"/>
      <c r="K13" s="18"/>
    </row>
    <row r="14" spans="1:10" ht="25.5">
      <c r="A14" s="28" t="s">
        <v>50</v>
      </c>
      <c r="B14" s="29" t="s">
        <v>66</v>
      </c>
      <c r="C14" s="29" t="s">
        <v>49</v>
      </c>
      <c r="D14" s="29" t="s">
        <v>51</v>
      </c>
      <c r="E14" s="238" t="s">
        <v>295</v>
      </c>
      <c r="F14" s="30"/>
      <c r="G14" s="31">
        <f aca="true" t="shared" si="0" ref="G14:H17">G15</f>
        <v>1133</v>
      </c>
      <c r="H14" s="31">
        <f t="shared" si="0"/>
        <v>1133</v>
      </c>
      <c r="I14" s="18"/>
      <c r="J14" s="18"/>
    </row>
    <row r="15" spans="1:11" ht="38.25">
      <c r="A15" s="19" t="s">
        <v>52</v>
      </c>
      <c r="B15" s="20" t="s">
        <v>66</v>
      </c>
      <c r="C15" s="20" t="s">
        <v>49</v>
      </c>
      <c r="D15" s="20" t="s">
        <v>51</v>
      </c>
      <c r="E15" s="39" t="s">
        <v>295</v>
      </c>
      <c r="F15" s="32"/>
      <c r="G15" s="33">
        <f t="shared" si="0"/>
        <v>1133</v>
      </c>
      <c r="H15" s="33">
        <f t="shared" si="0"/>
        <v>1133</v>
      </c>
      <c r="J15" s="343"/>
      <c r="K15" s="343"/>
    </row>
    <row r="16" spans="1:11" ht="12.75">
      <c r="A16" s="79" t="s">
        <v>129</v>
      </c>
      <c r="B16" s="20" t="s">
        <v>66</v>
      </c>
      <c r="C16" s="20" t="s">
        <v>49</v>
      </c>
      <c r="D16" s="20" t="s">
        <v>51</v>
      </c>
      <c r="E16" s="39" t="s">
        <v>295</v>
      </c>
      <c r="F16" s="32"/>
      <c r="G16" s="33">
        <f t="shared" si="0"/>
        <v>1133</v>
      </c>
      <c r="H16" s="33">
        <f t="shared" si="0"/>
        <v>1133</v>
      </c>
      <c r="J16" s="343"/>
      <c r="K16" s="343"/>
    </row>
    <row r="17" spans="1:8" ht="45" customHeight="1">
      <c r="A17" s="80" t="s">
        <v>130</v>
      </c>
      <c r="B17" s="22" t="s">
        <v>66</v>
      </c>
      <c r="C17" s="22" t="s">
        <v>49</v>
      </c>
      <c r="D17" s="22" t="s">
        <v>51</v>
      </c>
      <c r="E17" s="39" t="s">
        <v>271</v>
      </c>
      <c r="F17" s="22" t="s">
        <v>132</v>
      </c>
      <c r="G17" s="34">
        <f t="shared" si="0"/>
        <v>1133</v>
      </c>
      <c r="H17" s="34">
        <f t="shared" si="0"/>
        <v>1133</v>
      </c>
    </row>
    <row r="18" spans="1:8" ht="26.25" customHeight="1">
      <c r="A18" s="81" t="s">
        <v>214</v>
      </c>
      <c r="B18" s="22" t="s">
        <v>66</v>
      </c>
      <c r="C18" s="22" t="s">
        <v>49</v>
      </c>
      <c r="D18" s="22" t="s">
        <v>51</v>
      </c>
      <c r="E18" s="39" t="s">
        <v>271</v>
      </c>
      <c r="F18" s="22" t="s">
        <v>128</v>
      </c>
      <c r="G18" s="34">
        <f>G19+G20</f>
        <v>1133</v>
      </c>
      <c r="H18" s="34">
        <f>H19+H20</f>
        <v>1133</v>
      </c>
    </row>
    <row r="19" spans="1:11" ht="13.5" customHeight="1">
      <c r="A19" s="14" t="s">
        <v>268</v>
      </c>
      <c r="B19" s="22" t="s">
        <v>66</v>
      </c>
      <c r="C19" s="22" t="s">
        <v>49</v>
      </c>
      <c r="D19" s="22" t="s">
        <v>51</v>
      </c>
      <c r="E19" s="39" t="s">
        <v>271</v>
      </c>
      <c r="F19" s="22" t="s">
        <v>127</v>
      </c>
      <c r="G19" s="34">
        <v>870</v>
      </c>
      <c r="H19" s="34">
        <v>870</v>
      </c>
      <c r="J19" s="18"/>
      <c r="K19" s="18"/>
    </row>
    <row r="20" spans="1:8" ht="38.25">
      <c r="A20" s="14" t="s">
        <v>308</v>
      </c>
      <c r="B20" s="22" t="s">
        <v>66</v>
      </c>
      <c r="C20" s="22" t="s">
        <v>49</v>
      </c>
      <c r="D20" s="22" t="s">
        <v>51</v>
      </c>
      <c r="E20" s="39" t="s">
        <v>271</v>
      </c>
      <c r="F20" s="22" t="s">
        <v>269</v>
      </c>
      <c r="G20" s="34">
        <v>263</v>
      </c>
      <c r="H20" s="34">
        <v>263</v>
      </c>
    </row>
    <row r="21" spans="1:8" ht="37.5" customHeight="1">
      <c r="A21" s="24" t="s">
        <v>55</v>
      </c>
      <c r="B21" s="25" t="s">
        <v>66</v>
      </c>
      <c r="C21" s="25" t="s">
        <v>49</v>
      </c>
      <c r="D21" s="25" t="s">
        <v>56</v>
      </c>
      <c r="E21" s="251" t="s">
        <v>272</v>
      </c>
      <c r="F21" s="26"/>
      <c r="G21" s="35">
        <f>G22</f>
        <v>1</v>
      </c>
      <c r="H21" s="35">
        <f>H22</f>
        <v>1</v>
      </c>
    </row>
    <row r="22" spans="1:8" ht="38.25">
      <c r="A22" s="19" t="s">
        <v>52</v>
      </c>
      <c r="B22" s="20" t="s">
        <v>66</v>
      </c>
      <c r="C22" s="20" t="s">
        <v>49</v>
      </c>
      <c r="D22" s="20" t="s">
        <v>56</v>
      </c>
      <c r="E22" s="97" t="s">
        <v>272</v>
      </c>
      <c r="F22" s="32"/>
      <c r="G22" s="33">
        <f>G23</f>
        <v>1</v>
      </c>
      <c r="H22" s="33">
        <f>H23</f>
        <v>1</v>
      </c>
    </row>
    <row r="23" spans="1:8" ht="14.25" customHeight="1">
      <c r="A23" s="19" t="s">
        <v>57</v>
      </c>
      <c r="B23" s="20" t="s">
        <v>66</v>
      </c>
      <c r="C23" s="20" t="s">
        <v>49</v>
      </c>
      <c r="D23" s="20" t="s">
        <v>56</v>
      </c>
      <c r="E23" s="97" t="s">
        <v>272</v>
      </c>
      <c r="F23" s="20"/>
      <c r="G23" s="33">
        <f>G26</f>
        <v>1</v>
      </c>
      <c r="H23" s="33">
        <f>H26</f>
        <v>1</v>
      </c>
    </row>
    <row r="24" spans="1:8" ht="27" customHeight="1">
      <c r="A24" s="80" t="s">
        <v>215</v>
      </c>
      <c r="B24" s="20" t="s">
        <v>66</v>
      </c>
      <c r="C24" s="20" t="s">
        <v>49</v>
      </c>
      <c r="D24" s="20" t="s">
        <v>56</v>
      </c>
      <c r="E24" s="97" t="s">
        <v>273</v>
      </c>
      <c r="F24" s="20" t="s">
        <v>54</v>
      </c>
      <c r="G24" s="33">
        <f>G25</f>
        <v>1</v>
      </c>
      <c r="H24" s="33">
        <f>H25</f>
        <v>1</v>
      </c>
    </row>
    <row r="25" spans="1:8" ht="27.75" customHeight="1">
      <c r="A25" s="80" t="s">
        <v>216</v>
      </c>
      <c r="B25" s="20" t="s">
        <v>66</v>
      </c>
      <c r="C25" s="20" t="s">
        <v>49</v>
      </c>
      <c r="D25" s="20" t="s">
        <v>56</v>
      </c>
      <c r="E25" s="97" t="s">
        <v>273</v>
      </c>
      <c r="F25" s="20" t="s">
        <v>135</v>
      </c>
      <c r="G25" s="33">
        <f>G26</f>
        <v>1</v>
      </c>
      <c r="H25" s="33">
        <f>H26</f>
        <v>1</v>
      </c>
    </row>
    <row r="26" spans="1:8" ht="25.5">
      <c r="A26" s="77" t="s">
        <v>217</v>
      </c>
      <c r="B26" s="22" t="s">
        <v>66</v>
      </c>
      <c r="C26" s="22" t="s">
        <v>49</v>
      </c>
      <c r="D26" s="22" t="s">
        <v>56</v>
      </c>
      <c r="E26" s="53" t="s">
        <v>273</v>
      </c>
      <c r="F26" s="22" t="s">
        <v>131</v>
      </c>
      <c r="G26" s="34">
        <v>1</v>
      </c>
      <c r="H26" s="34">
        <v>1</v>
      </c>
    </row>
    <row r="27" spans="1:8" ht="37.5" customHeight="1">
      <c r="A27" s="24" t="s">
        <v>59</v>
      </c>
      <c r="B27" s="25" t="s">
        <v>66</v>
      </c>
      <c r="C27" s="25" t="s">
        <v>49</v>
      </c>
      <c r="D27" s="25" t="s">
        <v>60</v>
      </c>
      <c r="E27" s="252" t="s">
        <v>275</v>
      </c>
      <c r="F27" s="26"/>
      <c r="G27" s="35">
        <f>G28</f>
        <v>3409.4</v>
      </c>
      <c r="H27" s="35">
        <f>H28</f>
        <v>3372</v>
      </c>
    </row>
    <row r="28" spans="1:8" ht="38.25">
      <c r="A28" s="19" t="s">
        <v>52</v>
      </c>
      <c r="B28" s="20" t="s">
        <v>66</v>
      </c>
      <c r="C28" s="20" t="s">
        <v>49</v>
      </c>
      <c r="D28" s="20" t="s">
        <v>60</v>
      </c>
      <c r="E28" s="38" t="s">
        <v>275</v>
      </c>
      <c r="F28" s="32"/>
      <c r="G28" s="33">
        <f>G29</f>
        <v>3409.4</v>
      </c>
      <c r="H28" s="33">
        <f>H29</f>
        <v>3372</v>
      </c>
    </row>
    <row r="29" spans="1:8" ht="15" customHeight="1">
      <c r="A29" s="19" t="s">
        <v>57</v>
      </c>
      <c r="B29" s="20" t="s">
        <v>66</v>
      </c>
      <c r="C29" s="20" t="s">
        <v>49</v>
      </c>
      <c r="D29" s="20" t="s">
        <v>60</v>
      </c>
      <c r="E29" s="38" t="s">
        <v>275</v>
      </c>
      <c r="F29" s="20"/>
      <c r="G29" s="33">
        <f>G30+G34+G37</f>
        <v>3409.4</v>
      </c>
      <c r="H29" s="33">
        <f>H30+H34+H37</f>
        <v>3372</v>
      </c>
    </row>
    <row r="30" spans="1:8" ht="39.75" customHeight="1">
      <c r="A30" s="77" t="s">
        <v>130</v>
      </c>
      <c r="B30" s="20" t="s">
        <v>66</v>
      </c>
      <c r="C30" s="20" t="s">
        <v>49</v>
      </c>
      <c r="D30" s="20" t="s">
        <v>60</v>
      </c>
      <c r="E30" s="38" t="s">
        <v>274</v>
      </c>
      <c r="F30" s="20" t="s">
        <v>132</v>
      </c>
      <c r="G30" s="33">
        <f>G31</f>
        <v>3125</v>
      </c>
      <c r="H30" s="33">
        <f>H31</f>
        <v>3125</v>
      </c>
    </row>
    <row r="31" spans="1:8" ht="25.5" customHeight="1">
      <c r="A31" s="81" t="s">
        <v>214</v>
      </c>
      <c r="B31" s="22" t="s">
        <v>66</v>
      </c>
      <c r="C31" s="22" t="s">
        <v>49</v>
      </c>
      <c r="D31" s="22" t="s">
        <v>60</v>
      </c>
      <c r="E31" s="39" t="s">
        <v>274</v>
      </c>
      <c r="F31" s="22" t="s">
        <v>128</v>
      </c>
      <c r="G31" s="34">
        <f>G32+G33</f>
        <v>3125</v>
      </c>
      <c r="H31" s="34">
        <f>H32+H33</f>
        <v>3125</v>
      </c>
    </row>
    <row r="32" spans="1:8" ht="12" customHeight="1">
      <c r="A32" s="14" t="s">
        <v>268</v>
      </c>
      <c r="B32" s="22" t="s">
        <v>66</v>
      </c>
      <c r="C32" s="22" t="s">
        <v>49</v>
      </c>
      <c r="D32" s="22" t="s">
        <v>60</v>
      </c>
      <c r="E32" s="39" t="s">
        <v>274</v>
      </c>
      <c r="F32" s="22" t="s">
        <v>127</v>
      </c>
      <c r="G32" s="34">
        <v>2400</v>
      </c>
      <c r="H32" s="34">
        <v>2400</v>
      </c>
    </row>
    <row r="33" spans="1:8" ht="38.25">
      <c r="A33" s="14" t="s">
        <v>308</v>
      </c>
      <c r="B33" s="22" t="s">
        <v>66</v>
      </c>
      <c r="C33" s="22" t="s">
        <v>49</v>
      </c>
      <c r="D33" s="22" t="s">
        <v>60</v>
      </c>
      <c r="E33" s="39" t="s">
        <v>274</v>
      </c>
      <c r="F33" s="22" t="s">
        <v>269</v>
      </c>
      <c r="G33" s="36">
        <v>725</v>
      </c>
      <c r="H33" s="36">
        <v>725</v>
      </c>
    </row>
    <row r="34" spans="1:8" ht="15" customHeight="1">
      <c r="A34" s="80" t="s">
        <v>133</v>
      </c>
      <c r="B34" s="20" t="s">
        <v>66</v>
      </c>
      <c r="C34" s="20" t="s">
        <v>49</v>
      </c>
      <c r="D34" s="20" t="s">
        <v>60</v>
      </c>
      <c r="E34" s="20" t="s">
        <v>275</v>
      </c>
      <c r="F34" s="20" t="s">
        <v>54</v>
      </c>
      <c r="G34" s="67">
        <f>G35</f>
        <v>250</v>
      </c>
      <c r="H34" s="67">
        <f>H35</f>
        <v>230</v>
      </c>
    </row>
    <row r="35" spans="1:8" ht="12.75" customHeight="1">
      <c r="A35" s="80" t="s">
        <v>134</v>
      </c>
      <c r="B35" s="20" t="s">
        <v>66</v>
      </c>
      <c r="C35" s="20" t="s">
        <v>49</v>
      </c>
      <c r="D35" s="20" t="s">
        <v>60</v>
      </c>
      <c r="E35" s="20" t="s">
        <v>276</v>
      </c>
      <c r="F35" s="20" t="s">
        <v>135</v>
      </c>
      <c r="G35" s="67">
        <f>G36</f>
        <v>250</v>
      </c>
      <c r="H35" s="67">
        <f>H36</f>
        <v>230</v>
      </c>
    </row>
    <row r="36" spans="1:8" ht="25.5" customHeight="1">
      <c r="A36" s="77" t="s">
        <v>217</v>
      </c>
      <c r="B36" s="20" t="s">
        <v>66</v>
      </c>
      <c r="C36" s="20" t="s">
        <v>49</v>
      </c>
      <c r="D36" s="20" t="s">
        <v>60</v>
      </c>
      <c r="E36" s="22" t="s">
        <v>276</v>
      </c>
      <c r="F36" s="20" t="s">
        <v>131</v>
      </c>
      <c r="G36" s="33">
        <v>250</v>
      </c>
      <c r="H36" s="33">
        <v>230</v>
      </c>
    </row>
    <row r="37" spans="1:8" ht="12" customHeight="1">
      <c r="A37" s="82" t="s">
        <v>136</v>
      </c>
      <c r="B37" s="83" t="s">
        <v>66</v>
      </c>
      <c r="C37" s="83" t="s">
        <v>49</v>
      </c>
      <c r="D37" s="83" t="s">
        <v>60</v>
      </c>
      <c r="E37" s="20" t="s">
        <v>276</v>
      </c>
      <c r="F37" s="84" t="s">
        <v>255</v>
      </c>
      <c r="G37" s="33">
        <f>G38+G39+G40</f>
        <v>34.400000000000006</v>
      </c>
      <c r="H37" s="33">
        <f>H38+H39+H40</f>
        <v>17</v>
      </c>
    </row>
    <row r="38" spans="1:8" ht="12" customHeight="1">
      <c r="A38" s="85" t="s">
        <v>137</v>
      </c>
      <c r="B38" s="86" t="s">
        <v>66</v>
      </c>
      <c r="C38" s="86" t="s">
        <v>49</v>
      </c>
      <c r="D38" s="86" t="s">
        <v>60</v>
      </c>
      <c r="E38" s="22" t="s">
        <v>276</v>
      </c>
      <c r="F38" s="87" t="s">
        <v>326</v>
      </c>
      <c r="G38" s="34">
        <v>32.2</v>
      </c>
      <c r="H38" s="34">
        <v>15.6</v>
      </c>
    </row>
    <row r="39" spans="1:8" ht="12" customHeight="1">
      <c r="A39" s="85" t="s">
        <v>327</v>
      </c>
      <c r="B39" s="86" t="s">
        <v>66</v>
      </c>
      <c r="C39" s="86" t="s">
        <v>49</v>
      </c>
      <c r="D39" s="86" t="s">
        <v>60</v>
      </c>
      <c r="E39" s="22" t="s">
        <v>276</v>
      </c>
      <c r="F39" s="87" t="s">
        <v>254</v>
      </c>
      <c r="G39" s="34">
        <v>1.2</v>
      </c>
      <c r="H39" s="34">
        <v>0.6</v>
      </c>
    </row>
    <row r="40" spans="1:8" ht="12" customHeight="1">
      <c r="A40" s="85" t="s">
        <v>328</v>
      </c>
      <c r="B40" s="86" t="s">
        <v>66</v>
      </c>
      <c r="C40" s="86" t="s">
        <v>49</v>
      </c>
      <c r="D40" s="86" t="s">
        <v>60</v>
      </c>
      <c r="E40" s="22" t="s">
        <v>276</v>
      </c>
      <c r="F40" s="87" t="s">
        <v>329</v>
      </c>
      <c r="G40" s="34">
        <v>1</v>
      </c>
      <c r="H40" s="34">
        <v>0.8</v>
      </c>
    </row>
    <row r="41" spans="1:8" ht="27.75" customHeight="1">
      <c r="A41" s="88" t="s">
        <v>138</v>
      </c>
      <c r="B41" s="89" t="s">
        <v>124</v>
      </c>
      <c r="C41" s="89" t="s">
        <v>49</v>
      </c>
      <c r="D41" s="89" t="s">
        <v>62</v>
      </c>
      <c r="E41" s="228" t="s">
        <v>297</v>
      </c>
      <c r="F41" s="90"/>
      <c r="G41" s="186">
        <f>G42</f>
        <v>1369</v>
      </c>
      <c r="H41" s="186">
        <f>H42</f>
        <v>1364</v>
      </c>
    </row>
    <row r="42" spans="1:8" ht="38.25">
      <c r="A42" s="82" t="s">
        <v>52</v>
      </c>
      <c r="B42" s="83" t="s">
        <v>124</v>
      </c>
      <c r="C42" s="83" t="s">
        <v>49</v>
      </c>
      <c r="D42" s="83" t="s">
        <v>62</v>
      </c>
      <c r="E42" s="38" t="s">
        <v>297</v>
      </c>
      <c r="F42" s="84"/>
      <c r="G42" s="67">
        <f>G43</f>
        <v>1369</v>
      </c>
      <c r="H42" s="67">
        <f>H43</f>
        <v>1364</v>
      </c>
    </row>
    <row r="43" spans="1:8" ht="15.75" customHeight="1">
      <c r="A43" s="82" t="s">
        <v>57</v>
      </c>
      <c r="B43" s="83" t="s">
        <v>124</v>
      </c>
      <c r="C43" s="83" t="s">
        <v>49</v>
      </c>
      <c r="D43" s="83" t="s">
        <v>62</v>
      </c>
      <c r="E43" s="38" t="s">
        <v>297</v>
      </c>
      <c r="F43" s="83"/>
      <c r="G43" s="33">
        <f>G44+G48+G51</f>
        <v>1369</v>
      </c>
      <c r="H43" s="33">
        <f>H44+H48+H51</f>
        <v>1364</v>
      </c>
    </row>
    <row r="44" spans="1:8" ht="36.75" customHeight="1">
      <c r="A44" s="80" t="s">
        <v>130</v>
      </c>
      <c r="B44" s="83" t="s">
        <v>124</v>
      </c>
      <c r="C44" s="83" t="s">
        <v>49</v>
      </c>
      <c r="D44" s="83" t="s">
        <v>62</v>
      </c>
      <c r="E44" s="38" t="s">
        <v>286</v>
      </c>
      <c r="F44" s="91" t="s">
        <v>132</v>
      </c>
      <c r="G44" s="33">
        <f>G45</f>
        <v>1348.9</v>
      </c>
      <c r="H44" s="33">
        <f>H45</f>
        <v>1348.9</v>
      </c>
    </row>
    <row r="45" spans="1:8" ht="24" customHeight="1">
      <c r="A45" s="81" t="s">
        <v>214</v>
      </c>
      <c r="B45" s="86" t="s">
        <v>124</v>
      </c>
      <c r="C45" s="86" t="s">
        <v>49</v>
      </c>
      <c r="D45" s="86" t="s">
        <v>62</v>
      </c>
      <c r="E45" s="39" t="s">
        <v>286</v>
      </c>
      <c r="F45" s="92" t="s">
        <v>128</v>
      </c>
      <c r="G45" s="34">
        <f>G46+G47</f>
        <v>1348.9</v>
      </c>
      <c r="H45" s="34">
        <f>H46+H47</f>
        <v>1348.9</v>
      </c>
    </row>
    <row r="46" spans="1:8" ht="12" customHeight="1">
      <c r="A46" s="14" t="s">
        <v>268</v>
      </c>
      <c r="B46" s="86" t="s">
        <v>124</v>
      </c>
      <c r="C46" s="86" t="s">
        <v>49</v>
      </c>
      <c r="D46" s="86" t="s">
        <v>62</v>
      </c>
      <c r="E46" s="39" t="s">
        <v>286</v>
      </c>
      <c r="F46" s="92" t="s">
        <v>127</v>
      </c>
      <c r="G46" s="34">
        <v>1036</v>
      </c>
      <c r="H46" s="34">
        <v>1036</v>
      </c>
    </row>
    <row r="47" spans="1:8" ht="36.75" customHeight="1">
      <c r="A47" s="14" t="s">
        <v>308</v>
      </c>
      <c r="B47" s="22" t="s">
        <v>124</v>
      </c>
      <c r="C47" s="22" t="s">
        <v>49</v>
      </c>
      <c r="D47" s="22" t="s">
        <v>62</v>
      </c>
      <c r="E47" s="39" t="s">
        <v>286</v>
      </c>
      <c r="F47" s="22" t="s">
        <v>269</v>
      </c>
      <c r="G47" s="34">
        <v>312.9</v>
      </c>
      <c r="H47" s="34">
        <v>312.9</v>
      </c>
    </row>
    <row r="48" spans="1:8" ht="24" customHeight="1">
      <c r="A48" s="80" t="s">
        <v>215</v>
      </c>
      <c r="B48" s="83" t="s">
        <v>124</v>
      </c>
      <c r="C48" s="83" t="s">
        <v>49</v>
      </c>
      <c r="D48" s="83" t="s">
        <v>62</v>
      </c>
      <c r="E48" s="38" t="s">
        <v>296</v>
      </c>
      <c r="F48" s="91" t="s">
        <v>54</v>
      </c>
      <c r="G48" s="33">
        <f>G49</f>
        <v>20</v>
      </c>
      <c r="H48" s="33">
        <f>H49</f>
        <v>15</v>
      </c>
    </row>
    <row r="49" spans="1:8" ht="24.75" customHeight="1">
      <c r="A49" s="80" t="s">
        <v>216</v>
      </c>
      <c r="B49" s="83" t="s">
        <v>124</v>
      </c>
      <c r="C49" s="83" t="s">
        <v>49</v>
      </c>
      <c r="D49" s="83" t="s">
        <v>62</v>
      </c>
      <c r="E49" s="38" t="s">
        <v>296</v>
      </c>
      <c r="F49" s="91" t="s">
        <v>135</v>
      </c>
      <c r="G49" s="33">
        <f>G50</f>
        <v>20</v>
      </c>
      <c r="H49" s="33">
        <f>H50</f>
        <v>15</v>
      </c>
    </row>
    <row r="50" spans="1:8" ht="12.75">
      <c r="A50" s="85" t="s">
        <v>63</v>
      </c>
      <c r="B50" s="22" t="s">
        <v>124</v>
      </c>
      <c r="C50" s="22" t="s">
        <v>49</v>
      </c>
      <c r="D50" s="22" t="s">
        <v>62</v>
      </c>
      <c r="E50" s="39" t="s">
        <v>296</v>
      </c>
      <c r="F50" s="22" t="s">
        <v>131</v>
      </c>
      <c r="G50" s="34">
        <v>20</v>
      </c>
      <c r="H50" s="34">
        <v>15</v>
      </c>
    </row>
    <row r="51" spans="1:8" ht="15.75" customHeight="1">
      <c r="A51" s="82" t="s">
        <v>136</v>
      </c>
      <c r="B51" s="83" t="s">
        <v>124</v>
      </c>
      <c r="C51" s="83" t="s">
        <v>49</v>
      </c>
      <c r="D51" s="83" t="s">
        <v>62</v>
      </c>
      <c r="E51" s="38" t="s">
        <v>296</v>
      </c>
      <c r="F51" s="84" t="s">
        <v>255</v>
      </c>
      <c r="G51" s="33">
        <f>G52</f>
        <v>0.1</v>
      </c>
      <c r="H51" s="33">
        <f>H52</f>
        <v>0.1</v>
      </c>
    </row>
    <row r="52" spans="1:8" ht="12.75">
      <c r="A52" s="85" t="s">
        <v>328</v>
      </c>
      <c r="B52" s="86" t="s">
        <v>124</v>
      </c>
      <c r="C52" s="86" t="s">
        <v>49</v>
      </c>
      <c r="D52" s="86" t="s">
        <v>62</v>
      </c>
      <c r="E52" s="39" t="s">
        <v>296</v>
      </c>
      <c r="F52" s="87" t="s">
        <v>329</v>
      </c>
      <c r="G52" s="34">
        <v>0.1</v>
      </c>
      <c r="H52" s="34">
        <v>0.1</v>
      </c>
    </row>
    <row r="53" spans="1:8" ht="13.5" customHeight="1">
      <c r="A53" s="88" t="s">
        <v>64</v>
      </c>
      <c r="B53" s="89" t="s">
        <v>66</v>
      </c>
      <c r="C53" s="89" t="s">
        <v>49</v>
      </c>
      <c r="D53" s="89" t="s">
        <v>65</v>
      </c>
      <c r="E53" s="89"/>
      <c r="F53" s="89"/>
      <c r="G53" s="186">
        <f aca="true" t="shared" si="1" ref="G53:H55">G54</f>
        <v>10</v>
      </c>
      <c r="H53" s="186">
        <f t="shared" si="1"/>
        <v>10</v>
      </c>
    </row>
    <row r="54" spans="1:8" ht="15" customHeight="1">
      <c r="A54" s="82" t="s">
        <v>64</v>
      </c>
      <c r="B54" s="83" t="s">
        <v>66</v>
      </c>
      <c r="C54" s="83" t="s">
        <v>49</v>
      </c>
      <c r="D54" s="83" t="s">
        <v>65</v>
      </c>
      <c r="E54" s="83" t="s">
        <v>277</v>
      </c>
      <c r="F54" s="83"/>
      <c r="G54" s="33">
        <f t="shared" si="1"/>
        <v>10</v>
      </c>
      <c r="H54" s="33">
        <f t="shared" si="1"/>
        <v>10</v>
      </c>
    </row>
    <row r="55" spans="1:8" ht="13.5" customHeight="1">
      <c r="A55" s="93" t="s">
        <v>139</v>
      </c>
      <c r="B55" s="83" t="s">
        <v>66</v>
      </c>
      <c r="C55" s="83" t="s">
        <v>49</v>
      </c>
      <c r="D55" s="83" t="s">
        <v>65</v>
      </c>
      <c r="E55" s="83" t="s">
        <v>277</v>
      </c>
      <c r="F55" s="83"/>
      <c r="G55" s="33">
        <f t="shared" si="1"/>
        <v>10</v>
      </c>
      <c r="H55" s="33">
        <f t="shared" si="1"/>
        <v>10</v>
      </c>
    </row>
    <row r="56" spans="1:8" ht="15" customHeight="1">
      <c r="A56" s="80" t="s">
        <v>140</v>
      </c>
      <c r="B56" s="83" t="s">
        <v>66</v>
      </c>
      <c r="C56" s="83" t="s">
        <v>49</v>
      </c>
      <c r="D56" s="83" t="s">
        <v>65</v>
      </c>
      <c r="E56" s="83" t="s">
        <v>277</v>
      </c>
      <c r="F56" s="94" t="s">
        <v>256</v>
      </c>
      <c r="G56" s="34">
        <v>10</v>
      </c>
      <c r="H56" s="34">
        <v>10</v>
      </c>
    </row>
    <row r="57" spans="1:8" ht="12.75">
      <c r="A57" s="88" t="s">
        <v>141</v>
      </c>
      <c r="B57" s="89" t="s">
        <v>66</v>
      </c>
      <c r="C57" s="89" t="s">
        <v>49</v>
      </c>
      <c r="D57" s="89" t="s">
        <v>79</v>
      </c>
      <c r="E57" s="90"/>
      <c r="F57" s="90"/>
      <c r="G57" s="95">
        <f aca="true" t="shared" si="2" ref="G57:H60">G58</f>
        <v>0.7</v>
      </c>
      <c r="H57" s="95">
        <f t="shared" si="2"/>
        <v>0.7</v>
      </c>
    </row>
    <row r="58" spans="1:8" ht="51">
      <c r="A58" s="411" t="s">
        <v>281</v>
      </c>
      <c r="B58" s="153" t="s">
        <v>66</v>
      </c>
      <c r="C58" s="153" t="s">
        <v>49</v>
      </c>
      <c r="D58" s="153" t="s">
        <v>79</v>
      </c>
      <c r="E58" s="97" t="s">
        <v>282</v>
      </c>
      <c r="F58" s="20"/>
      <c r="G58" s="33">
        <f t="shared" si="2"/>
        <v>0.7</v>
      </c>
      <c r="H58" s="33">
        <f t="shared" si="2"/>
        <v>0.7</v>
      </c>
    </row>
    <row r="59" spans="1:8" ht="24.75" customHeight="1">
      <c r="A59" s="227" t="s">
        <v>283</v>
      </c>
      <c r="B59" s="153" t="s">
        <v>66</v>
      </c>
      <c r="C59" s="153" t="s">
        <v>49</v>
      </c>
      <c r="D59" s="153" t="s">
        <v>79</v>
      </c>
      <c r="E59" s="97" t="s">
        <v>282</v>
      </c>
      <c r="F59" s="20" t="s">
        <v>54</v>
      </c>
      <c r="G59" s="67">
        <f t="shared" si="2"/>
        <v>0.7</v>
      </c>
      <c r="H59" s="67">
        <f t="shared" si="2"/>
        <v>0.7</v>
      </c>
    </row>
    <row r="60" spans="1:8" ht="25.5" customHeight="1">
      <c r="A60" s="80" t="s">
        <v>216</v>
      </c>
      <c r="B60" s="20" t="s">
        <v>66</v>
      </c>
      <c r="C60" s="20" t="s">
        <v>49</v>
      </c>
      <c r="D60" s="20" t="s">
        <v>79</v>
      </c>
      <c r="E60" s="97" t="s">
        <v>282</v>
      </c>
      <c r="F60" s="20" t="s">
        <v>135</v>
      </c>
      <c r="G60" s="33">
        <f t="shared" si="2"/>
        <v>0.7</v>
      </c>
      <c r="H60" s="33">
        <f t="shared" si="2"/>
        <v>0.7</v>
      </c>
    </row>
    <row r="61" spans="1:8" ht="25.5" customHeight="1">
      <c r="A61" s="81" t="s">
        <v>217</v>
      </c>
      <c r="B61" s="22" t="s">
        <v>66</v>
      </c>
      <c r="C61" s="22" t="s">
        <v>49</v>
      </c>
      <c r="D61" s="22" t="s">
        <v>79</v>
      </c>
      <c r="E61" s="53" t="s">
        <v>282</v>
      </c>
      <c r="F61" s="22" t="s">
        <v>131</v>
      </c>
      <c r="G61" s="34">
        <v>0.7</v>
      </c>
      <c r="H61" s="34">
        <v>0.7</v>
      </c>
    </row>
    <row r="62" spans="1:8" ht="12.75">
      <c r="A62" s="24" t="s">
        <v>67</v>
      </c>
      <c r="B62" s="25" t="s">
        <v>66</v>
      </c>
      <c r="C62" s="25" t="s">
        <v>51</v>
      </c>
      <c r="D62" s="25"/>
      <c r="E62" s="25"/>
      <c r="F62" s="25"/>
      <c r="G62" s="35">
        <f aca="true" t="shared" si="3" ref="G62:H64">G63</f>
        <v>138.8</v>
      </c>
      <c r="H62" s="35">
        <f t="shared" si="3"/>
        <v>144.5</v>
      </c>
    </row>
    <row r="63" spans="1:8" ht="12.75">
      <c r="A63" s="28" t="s">
        <v>68</v>
      </c>
      <c r="B63" s="29" t="s">
        <v>66</v>
      </c>
      <c r="C63" s="29" t="s">
        <v>51</v>
      </c>
      <c r="D63" s="29" t="s">
        <v>56</v>
      </c>
      <c r="E63" s="29"/>
      <c r="F63" s="29"/>
      <c r="G63" s="31">
        <f t="shared" si="3"/>
        <v>138.8</v>
      </c>
      <c r="H63" s="31">
        <f t="shared" si="3"/>
        <v>144.5</v>
      </c>
    </row>
    <row r="64" spans="1:8" ht="13.5" customHeight="1">
      <c r="A64" s="37" t="s">
        <v>170</v>
      </c>
      <c r="B64" s="38" t="s">
        <v>66</v>
      </c>
      <c r="C64" s="38" t="s">
        <v>51</v>
      </c>
      <c r="D64" s="38" t="s">
        <v>56</v>
      </c>
      <c r="E64" s="98" t="s">
        <v>278</v>
      </c>
      <c r="F64" s="38"/>
      <c r="G64" s="67">
        <f t="shared" si="3"/>
        <v>138.8</v>
      </c>
      <c r="H64" s="67">
        <f t="shared" si="3"/>
        <v>144.5</v>
      </c>
    </row>
    <row r="65" spans="1:8" ht="25.5">
      <c r="A65" s="19" t="s">
        <v>69</v>
      </c>
      <c r="B65" s="20" t="s">
        <v>66</v>
      </c>
      <c r="C65" s="20" t="s">
        <v>51</v>
      </c>
      <c r="D65" s="20" t="s">
        <v>56</v>
      </c>
      <c r="E65" s="98" t="s">
        <v>278</v>
      </c>
      <c r="F65" s="20"/>
      <c r="G65" s="33">
        <f>G66+G70</f>
        <v>138.8</v>
      </c>
      <c r="H65" s="33">
        <f>H66+H70</f>
        <v>144.5</v>
      </c>
    </row>
    <row r="66" spans="1:8" ht="39.75" customHeight="1">
      <c r="A66" s="80" t="s">
        <v>130</v>
      </c>
      <c r="B66" s="20" t="s">
        <v>66</v>
      </c>
      <c r="C66" s="20" t="s">
        <v>51</v>
      </c>
      <c r="D66" s="20" t="s">
        <v>56</v>
      </c>
      <c r="E66" s="98" t="s">
        <v>278</v>
      </c>
      <c r="F66" s="20" t="s">
        <v>132</v>
      </c>
      <c r="G66" s="33">
        <f>G67</f>
        <v>132.8</v>
      </c>
      <c r="H66" s="33">
        <f>H67</f>
        <v>137.5</v>
      </c>
    </row>
    <row r="67" spans="1:8" ht="25.5" customHeight="1">
      <c r="A67" s="80" t="s">
        <v>214</v>
      </c>
      <c r="B67" s="20" t="s">
        <v>66</v>
      </c>
      <c r="C67" s="20" t="s">
        <v>51</v>
      </c>
      <c r="D67" s="20" t="s">
        <v>56</v>
      </c>
      <c r="E67" s="98" t="s">
        <v>278</v>
      </c>
      <c r="F67" s="20" t="s">
        <v>128</v>
      </c>
      <c r="G67" s="33">
        <f>G68+G69</f>
        <v>132.8</v>
      </c>
      <c r="H67" s="33">
        <f>H68+H69</f>
        <v>137.5</v>
      </c>
    </row>
    <row r="68" spans="1:8" ht="12" customHeight="1">
      <c r="A68" s="14" t="s">
        <v>268</v>
      </c>
      <c r="B68" s="22" t="s">
        <v>66</v>
      </c>
      <c r="C68" s="22" t="s">
        <v>51</v>
      </c>
      <c r="D68" s="22" t="s">
        <v>56</v>
      </c>
      <c r="E68" s="76" t="s">
        <v>278</v>
      </c>
      <c r="F68" s="22" t="s">
        <v>127</v>
      </c>
      <c r="G68" s="34">
        <v>102</v>
      </c>
      <c r="H68" s="34">
        <v>105.6</v>
      </c>
    </row>
    <row r="69" spans="1:8" ht="38.25">
      <c r="A69" s="14" t="s">
        <v>308</v>
      </c>
      <c r="B69" s="22" t="s">
        <v>66</v>
      </c>
      <c r="C69" s="22" t="s">
        <v>51</v>
      </c>
      <c r="D69" s="22" t="s">
        <v>56</v>
      </c>
      <c r="E69" s="76" t="s">
        <v>278</v>
      </c>
      <c r="F69" s="22" t="s">
        <v>269</v>
      </c>
      <c r="G69" s="34">
        <v>30.8</v>
      </c>
      <c r="H69" s="34">
        <v>31.9</v>
      </c>
    </row>
    <row r="70" spans="1:8" ht="26.25" customHeight="1">
      <c r="A70" s="80" t="s">
        <v>215</v>
      </c>
      <c r="B70" s="20" t="s">
        <v>66</v>
      </c>
      <c r="C70" s="20" t="s">
        <v>51</v>
      </c>
      <c r="D70" s="20" t="s">
        <v>56</v>
      </c>
      <c r="E70" s="98" t="s">
        <v>278</v>
      </c>
      <c r="F70" s="20" t="s">
        <v>54</v>
      </c>
      <c r="G70" s="33">
        <f>G71</f>
        <v>6</v>
      </c>
      <c r="H70" s="33">
        <f>H71</f>
        <v>7</v>
      </c>
    </row>
    <row r="71" spans="1:8" ht="26.25" customHeight="1">
      <c r="A71" s="80" t="s">
        <v>216</v>
      </c>
      <c r="B71" s="20" t="s">
        <v>66</v>
      </c>
      <c r="C71" s="20" t="s">
        <v>51</v>
      </c>
      <c r="D71" s="20" t="s">
        <v>56</v>
      </c>
      <c r="E71" s="98" t="s">
        <v>278</v>
      </c>
      <c r="F71" s="20" t="s">
        <v>135</v>
      </c>
      <c r="G71" s="33">
        <f>G72</f>
        <v>6</v>
      </c>
      <c r="H71" s="33">
        <f>H72</f>
        <v>7</v>
      </c>
    </row>
    <row r="72" spans="1:8" ht="27" customHeight="1">
      <c r="A72" s="78" t="s">
        <v>217</v>
      </c>
      <c r="B72" s="22" t="s">
        <v>66</v>
      </c>
      <c r="C72" s="22" t="s">
        <v>51</v>
      </c>
      <c r="D72" s="22" t="s">
        <v>56</v>
      </c>
      <c r="E72" s="76" t="s">
        <v>278</v>
      </c>
      <c r="F72" s="22" t="s">
        <v>131</v>
      </c>
      <c r="G72" s="34">
        <v>6</v>
      </c>
      <c r="H72" s="34">
        <v>7</v>
      </c>
    </row>
    <row r="73" spans="1:8" ht="16.5" customHeight="1">
      <c r="A73" s="24" t="s">
        <v>70</v>
      </c>
      <c r="B73" s="25" t="s">
        <v>66</v>
      </c>
      <c r="C73" s="25" t="s">
        <v>60</v>
      </c>
      <c r="D73" s="25" t="s">
        <v>75</v>
      </c>
      <c r="E73" s="40"/>
      <c r="F73" s="40"/>
      <c r="G73" s="35">
        <f>G74</f>
        <v>47.8</v>
      </c>
      <c r="H73" s="35">
        <f>H74</f>
        <v>47.8</v>
      </c>
    </row>
    <row r="74" spans="1:8" ht="14.25" customHeight="1">
      <c r="A74" s="42" t="s">
        <v>71</v>
      </c>
      <c r="B74" s="38" t="s">
        <v>66</v>
      </c>
      <c r="C74" s="38" t="s">
        <v>60</v>
      </c>
      <c r="D74" s="38" t="s">
        <v>49</v>
      </c>
      <c r="E74" s="98" t="s">
        <v>279</v>
      </c>
      <c r="F74" s="42"/>
      <c r="G74" s="155">
        <f>G75</f>
        <v>47.8</v>
      </c>
      <c r="H74" s="155">
        <f>H75</f>
        <v>47.8</v>
      </c>
    </row>
    <row r="75" spans="1:8" ht="38.25">
      <c r="A75" s="42" t="s">
        <v>72</v>
      </c>
      <c r="B75" s="38" t="s">
        <v>66</v>
      </c>
      <c r="C75" s="38" t="s">
        <v>60</v>
      </c>
      <c r="D75" s="38" t="s">
        <v>49</v>
      </c>
      <c r="E75" s="98" t="s">
        <v>279</v>
      </c>
      <c r="F75" s="96"/>
      <c r="G75" s="217">
        <f>G76+G80</f>
        <v>47.8</v>
      </c>
      <c r="H75" s="42">
        <f>H76+H80</f>
        <v>47.8</v>
      </c>
    </row>
    <row r="76" spans="1:8" ht="40.5" customHeight="1">
      <c r="A76" s="80" t="s">
        <v>130</v>
      </c>
      <c r="B76" s="38" t="s">
        <v>66</v>
      </c>
      <c r="C76" s="38" t="s">
        <v>60</v>
      </c>
      <c r="D76" s="38" t="s">
        <v>49</v>
      </c>
      <c r="E76" s="98" t="s">
        <v>279</v>
      </c>
      <c r="F76" s="96">
        <v>100</v>
      </c>
      <c r="G76" s="217">
        <f>G77</f>
        <v>45.3</v>
      </c>
      <c r="H76" s="217">
        <f>H77</f>
        <v>45.3</v>
      </c>
    </row>
    <row r="77" spans="1:8" ht="24" customHeight="1">
      <c r="A77" s="81" t="s">
        <v>214</v>
      </c>
      <c r="B77" s="39" t="s">
        <v>66</v>
      </c>
      <c r="C77" s="39" t="s">
        <v>60</v>
      </c>
      <c r="D77" s="39" t="s">
        <v>49</v>
      </c>
      <c r="E77" s="76" t="s">
        <v>279</v>
      </c>
      <c r="F77" s="43">
        <v>120</v>
      </c>
      <c r="G77" s="184">
        <f>G78+G79</f>
        <v>45.3</v>
      </c>
      <c r="H77" s="184">
        <f>H78+H79</f>
        <v>45.3</v>
      </c>
    </row>
    <row r="78" spans="1:8" ht="12.75">
      <c r="A78" s="14" t="s">
        <v>268</v>
      </c>
      <c r="B78" s="39" t="s">
        <v>66</v>
      </c>
      <c r="C78" s="39" t="s">
        <v>60</v>
      </c>
      <c r="D78" s="39" t="s">
        <v>49</v>
      </c>
      <c r="E78" s="76" t="s">
        <v>279</v>
      </c>
      <c r="F78" s="43">
        <v>121</v>
      </c>
      <c r="G78" s="44">
        <v>34.8</v>
      </c>
      <c r="H78" s="44">
        <v>34.8</v>
      </c>
    </row>
    <row r="79" spans="1:8" ht="38.25">
      <c r="A79" s="14" t="s">
        <v>308</v>
      </c>
      <c r="B79" s="39" t="s">
        <v>66</v>
      </c>
      <c r="C79" s="39" t="s">
        <v>60</v>
      </c>
      <c r="D79" s="39" t="s">
        <v>49</v>
      </c>
      <c r="E79" s="76" t="s">
        <v>279</v>
      </c>
      <c r="F79" s="43">
        <v>129</v>
      </c>
      <c r="G79" s="184">
        <v>10.5</v>
      </c>
      <c r="H79" s="184">
        <v>10.5</v>
      </c>
    </row>
    <row r="80" spans="1:8" ht="25.5">
      <c r="A80" s="80" t="s">
        <v>215</v>
      </c>
      <c r="B80" s="38" t="s">
        <v>66</v>
      </c>
      <c r="C80" s="38" t="s">
        <v>60</v>
      </c>
      <c r="D80" s="38" t="s">
        <v>49</v>
      </c>
      <c r="E80" s="98" t="s">
        <v>279</v>
      </c>
      <c r="F80" s="96">
        <v>200</v>
      </c>
      <c r="G80" s="42">
        <f>G81</f>
        <v>2.5</v>
      </c>
      <c r="H80" s="42">
        <f>H81</f>
        <v>2.5</v>
      </c>
    </row>
    <row r="81" spans="1:8" ht="25.5">
      <c r="A81" s="80" t="s">
        <v>216</v>
      </c>
      <c r="B81" s="38" t="s">
        <v>66</v>
      </c>
      <c r="C81" s="38" t="s">
        <v>60</v>
      </c>
      <c r="D81" s="38" t="s">
        <v>49</v>
      </c>
      <c r="E81" s="98" t="s">
        <v>279</v>
      </c>
      <c r="F81" s="96">
        <v>240</v>
      </c>
      <c r="G81" s="42">
        <f>G82</f>
        <v>2.5</v>
      </c>
      <c r="H81" s="42">
        <f>H82</f>
        <v>2.5</v>
      </c>
    </row>
    <row r="82" spans="1:8" ht="25.5">
      <c r="A82" s="78" t="s">
        <v>217</v>
      </c>
      <c r="B82" s="39" t="s">
        <v>66</v>
      </c>
      <c r="C82" s="39" t="s">
        <v>60</v>
      </c>
      <c r="D82" s="39" t="s">
        <v>49</v>
      </c>
      <c r="E82" s="76" t="s">
        <v>279</v>
      </c>
      <c r="F82" s="43">
        <v>244</v>
      </c>
      <c r="G82" s="44">
        <v>2.5</v>
      </c>
      <c r="H82" s="44">
        <v>2.5</v>
      </c>
    </row>
    <row r="83" spans="1:8" ht="21" customHeight="1">
      <c r="A83" s="347" t="s">
        <v>363</v>
      </c>
      <c r="B83" s="228" t="s">
        <v>66</v>
      </c>
      <c r="C83" s="228" t="s">
        <v>74</v>
      </c>
      <c r="D83" s="228" t="s">
        <v>56</v>
      </c>
      <c r="E83" s="334" t="s">
        <v>364</v>
      </c>
      <c r="F83" s="353"/>
      <c r="G83" s="354">
        <f aca="true" t="shared" si="4" ref="G83:H85">G84</f>
        <v>200</v>
      </c>
      <c r="H83" s="354">
        <f t="shared" si="4"/>
        <v>200</v>
      </c>
    </row>
    <row r="84" spans="1:8" ht="25.5">
      <c r="A84" s="81" t="s">
        <v>215</v>
      </c>
      <c r="B84" s="39" t="s">
        <v>66</v>
      </c>
      <c r="C84" s="39" t="s">
        <v>74</v>
      </c>
      <c r="D84" s="39" t="s">
        <v>56</v>
      </c>
      <c r="E84" s="76" t="s">
        <v>364</v>
      </c>
      <c r="F84" s="43" t="s">
        <v>54</v>
      </c>
      <c r="G84" s="44">
        <f t="shared" si="4"/>
        <v>200</v>
      </c>
      <c r="H84" s="44">
        <f t="shared" si="4"/>
        <v>200</v>
      </c>
    </row>
    <row r="85" spans="1:8" ht="25.5">
      <c r="A85" s="81" t="s">
        <v>216</v>
      </c>
      <c r="B85" s="39" t="s">
        <v>66</v>
      </c>
      <c r="C85" s="39" t="s">
        <v>74</v>
      </c>
      <c r="D85" s="39" t="s">
        <v>56</v>
      </c>
      <c r="E85" s="76" t="s">
        <v>364</v>
      </c>
      <c r="F85" s="43" t="s">
        <v>135</v>
      </c>
      <c r="G85" s="44">
        <f t="shared" si="4"/>
        <v>200</v>
      </c>
      <c r="H85" s="44">
        <f t="shared" si="4"/>
        <v>200</v>
      </c>
    </row>
    <row r="86" spans="1:8" ht="25.5">
      <c r="A86" s="81" t="s">
        <v>217</v>
      </c>
      <c r="B86" s="39" t="s">
        <v>66</v>
      </c>
      <c r="C86" s="39" t="s">
        <v>74</v>
      </c>
      <c r="D86" s="39" t="s">
        <v>56</v>
      </c>
      <c r="E86" s="76" t="s">
        <v>364</v>
      </c>
      <c r="F86" s="43" t="s">
        <v>131</v>
      </c>
      <c r="G86" s="44">
        <v>200</v>
      </c>
      <c r="H86" s="44">
        <v>200</v>
      </c>
    </row>
    <row r="87" spans="1:8" ht="12.75">
      <c r="A87" s="24" t="s">
        <v>167</v>
      </c>
      <c r="B87" s="25" t="s">
        <v>66</v>
      </c>
      <c r="C87" s="25" t="s">
        <v>76</v>
      </c>
      <c r="D87" s="25"/>
      <c r="E87" s="26"/>
      <c r="F87" s="26"/>
      <c r="G87" s="35">
        <f>G88+G93</f>
        <v>3350</v>
      </c>
      <c r="H87" s="35">
        <f>H88+H93</f>
        <v>3230</v>
      </c>
    </row>
    <row r="88" spans="1:8" ht="12.75">
      <c r="A88" s="60" t="s">
        <v>77</v>
      </c>
      <c r="B88" s="38" t="s">
        <v>66</v>
      </c>
      <c r="C88" s="38" t="s">
        <v>76</v>
      </c>
      <c r="D88" s="38" t="s">
        <v>49</v>
      </c>
      <c r="E88" s="99"/>
      <c r="F88" s="99"/>
      <c r="G88" s="67">
        <f>G90</f>
        <v>2800</v>
      </c>
      <c r="H88" s="67">
        <f>H90</f>
        <v>2700</v>
      </c>
    </row>
    <row r="89" spans="1:8" ht="12.75" customHeight="1">
      <c r="A89" s="19" t="s">
        <v>171</v>
      </c>
      <c r="B89" s="38" t="s">
        <v>66</v>
      </c>
      <c r="C89" s="38" t="s">
        <v>76</v>
      </c>
      <c r="D89" s="38" t="s">
        <v>49</v>
      </c>
      <c r="E89" s="99" t="s">
        <v>298</v>
      </c>
      <c r="F89" s="99"/>
      <c r="G89" s="67">
        <f aca="true" t="shared" si="5" ref="G89:H91">G90</f>
        <v>2800</v>
      </c>
      <c r="H89" s="67">
        <f t="shared" si="5"/>
        <v>2700</v>
      </c>
    </row>
    <row r="90" spans="1:8" ht="25.5">
      <c r="A90" s="147" t="s">
        <v>142</v>
      </c>
      <c r="B90" s="39" t="s">
        <v>66</v>
      </c>
      <c r="C90" s="39" t="s">
        <v>76</v>
      </c>
      <c r="D90" s="39" t="s">
        <v>49</v>
      </c>
      <c r="E90" s="39" t="s">
        <v>299</v>
      </c>
      <c r="F90" s="86" t="s">
        <v>144</v>
      </c>
      <c r="G90" s="36">
        <f t="shared" si="5"/>
        <v>2800</v>
      </c>
      <c r="H90" s="36">
        <f t="shared" si="5"/>
        <v>2700</v>
      </c>
    </row>
    <row r="91" spans="1:8" ht="16.5" customHeight="1">
      <c r="A91" s="147" t="s">
        <v>143</v>
      </c>
      <c r="B91" s="39" t="s">
        <v>66</v>
      </c>
      <c r="C91" s="39" t="s">
        <v>76</v>
      </c>
      <c r="D91" s="39" t="s">
        <v>49</v>
      </c>
      <c r="E91" s="39" t="s">
        <v>299</v>
      </c>
      <c r="F91" s="86" t="s">
        <v>145</v>
      </c>
      <c r="G91" s="36">
        <f>G92</f>
        <v>2800</v>
      </c>
      <c r="H91" s="36">
        <f t="shared" si="5"/>
        <v>2700</v>
      </c>
    </row>
    <row r="92" spans="1:8" ht="39" customHeight="1">
      <c r="A92" s="147" t="s">
        <v>222</v>
      </c>
      <c r="B92" s="39" t="s">
        <v>66</v>
      </c>
      <c r="C92" s="39" t="s">
        <v>76</v>
      </c>
      <c r="D92" s="39" t="s">
        <v>49</v>
      </c>
      <c r="E92" s="39" t="s">
        <v>299</v>
      </c>
      <c r="F92" s="86" t="s">
        <v>146</v>
      </c>
      <c r="G92" s="36">
        <v>2800</v>
      </c>
      <c r="H92" s="36">
        <v>2700</v>
      </c>
    </row>
    <row r="93" spans="1:8" ht="14.25" customHeight="1">
      <c r="A93" s="49" t="s">
        <v>78</v>
      </c>
      <c r="B93" s="50" t="s">
        <v>66</v>
      </c>
      <c r="C93" s="50" t="s">
        <v>76</v>
      </c>
      <c r="D93" s="50" t="s">
        <v>49</v>
      </c>
      <c r="E93" s="225" t="s">
        <v>300</v>
      </c>
      <c r="F93" s="50"/>
      <c r="G93" s="52">
        <f>G95</f>
        <v>550</v>
      </c>
      <c r="H93" s="52">
        <f>H95</f>
        <v>530</v>
      </c>
    </row>
    <row r="94" spans="1:8" ht="24.75" customHeight="1">
      <c r="A94" s="19" t="s">
        <v>172</v>
      </c>
      <c r="B94" s="20" t="s">
        <v>66</v>
      </c>
      <c r="C94" s="20" t="s">
        <v>76</v>
      </c>
      <c r="D94" s="20" t="s">
        <v>49</v>
      </c>
      <c r="E94" s="20" t="s">
        <v>300</v>
      </c>
      <c r="F94" s="38"/>
      <c r="G94" s="156">
        <f aca="true" t="shared" si="6" ref="G94:H96">G95</f>
        <v>550</v>
      </c>
      <c r="H94" s="156">
        <f t="shared" si="6"/>
        <v>530</v>
      </c>
    </row>
    <row r="95" spans="1:8" ht="25.5">
      <c r="A95" s="147" t="s">
        <v>142</v>
      </c>
      <c r="B95" s="22" t="s">
        <v>66</v>
      </c>
      <c r="C95" s="22" t="s">
        <v>76</v>
      </c>
      <c r="D95" s="22" t="s">
        <v>49</v>
      </c>
      <c r="E95" s="22" t="s">
        <v>300</v>
      </c>
      <c r="F95" s="22" t="s">
        <v>144</v>
      </c>
      <c r="G95" s="23">
        <f t="shared" si="6"/>
        <v>550</v>
      </c>
      <c r="H95" s="23">
        <f t="shared" si="6"/>
        <v>530</v>
      </c>
    </row>
    <row r="96" spans="1:8" ht="12.75">
      <c r="A96" s="147" t="s">
        <v>143</v>
      </c>
      <c r="B96" s="22" t="s">
        <v>66</v>
      </c>
      <c r="C96" s="22" t="s">
        <v>76</v>
      </c>
      <c r="D96" s="22" t="s">
        <v>49</v>
      </c>
      <c r="E96" s="22" t="s">
        <v>300</v>
      </c>
      <c r="F96" s="22" t="s">
        <v>145</v>
      </c>
      <c r="G96" s="23">
        <f t="shared" si="6"/>
        <v>550</v>
      </c>
      <c r="H96" s="23">
        <f t="shared" si="6"/>
        <v>530</v>
      </c>
    </row>
    <row r="97" spans="1:8" ht="38.25">
      <c r="A97" s="147" t="s">
        <v>222</v>
      </c>
      <c r="B97" s="22" t="s">
        <v>66</v>
      </c>
      <c r="C97" s="22" t="s">
        <v>76</v>
      </c>
      <c r="D97" s="22" t="s">
        <v>49</v>
      </c>
      <c r="E97" s="22" t="s">
        <v>300</v>
      </c>
      <c r="F97" s="22" t="s">
        <v>146</v>
      </c>
      <c r="G97" s="23">
        <v>550</v>
      </c>
      <c r="H97" s="23">
        <v>530</v>
      </c>
    </row>
    <row r="98" spans="1:8" ht="16.5" customHeight="1">
      <c r="A98" s="250" t="s">
        <v>264</v>
      </c>
      <c r="B98" s="228" t="s">
        <v>66</v>
      </c>
      <c r="C98" s="228" t="s">
        <v>261</v>
      </c>
      <c r="D98" s="228" t="s">
        <v>49</v>
      </c>
      <c r="E98" s="228" t="s">
        <v>301</v>
      </c>
      <c r="F98" s="228"/>
      <c r="G98" s="322">
        <f aca="true" t="shared" si="7" ref="G98:H101">G99</f>
        <v>290</v>
      </c>
      <c r="H98" s="322">
        <f t="shared" si="7"/>
        <v>290</v>
      </c>
    </row>
    <row r="99" spans="1:8" ht="12.75">
      <c r="A99" s="249" t="s">
        <v>263</v>
      </c>
      <c r="B99" s="22" t="s">
        <v>66</v>
      </c>
      <c r="C99" s="22" t="s">
        <v>261</v>
      </c>
      <c r="D99" s="22" t="s">
        <v>49</v>
      </c>
      <c r="E99" s="39" t="s">
        <v>302</v>
      </c>
      <c r="F99" s="247"/>
      <c r="G99" s="248">
        <f t="shared" si="7"/>
        <v>290</v>
      </c>
      <c r="H99" s="248">
        <f t="shared" si="7"/>
        <v>290</v>
      </c>
    </row>
    <row r="100" spans="1:8" ht="12.75">
      <c r="A100" s="23" t="s">
        <v>263</v>
      </c>
      <c r="B100" s="22" t="s">
        <v>66</v>
      </c>
      <c r="C100" s="22" t="s">
        <v>261</v>
      </c>
      <c r="D100" s="22" t="s">
        <v>49</v>
      </c>
      <c r="E100" s="39" t="s">
        <v>302</v>
      </c>
      <c r="F100" s="247" t="s">
        <v>58</v>
      </c>
      <c r="G100" s="248">
        <f t="shared" si="7"/>
        <v>290</v>
      </c>
      <c r="H100" s="248">
        <f t="shared" si="7"/>
        <v>290</v>
      </c>
    </row>
    <row r="101" spans="1:8" ht="12.75">
      <c r="A101" s="132" t="s">
        <v>472</v>
      </c>
      <c r="B101" s="22" t="s">
        <v>66</v>
      </c>
      <c r="C101" s="22" t="s">
        <v>261</v>
      </c>
      <c r="D101" s="22" t="s">
        <v>49</v>
      </c>
      <c r="E101" s="39" t="s">
        <v>302</v>
      </c>
      <c r="F101" s="247" t="s">
        <v>470</v>
      </c>
      <c r="G101" s="248">
        <f t="shared" si="7"/>
        <v>290</v>
      </c>
      <c r="H101" s="248">
        <f t="shared" si="7"/>
        <v>290</v>
      </c>
    </row>
    <row r="102" spans="1:8" ht="12.75">
      <c r="A102" s="413" t="s">
        <v>473</v>
      </c>
      <c r="B102" s="22" t="s">
        <v>66</v>
      </c>
      <c r="C102" s="22" t="s">
        <v>261</v>
      </c>
      <c r="D102" s="22" t="s">
        <v>49</v>
      </c>
      <c r="E102" s="39" t="s">
        <v>302</v>
      </c>
      <c r="F102" s="22" t="s">
        <v>471</v>
      </c>
      <c r="G102" s="23">
        <v>290</v>
      </c>
      <c r="H102" s="23">
        <v>290</v>
      </c>
    </row>
    <row r="103" spans="1:8" ht="12.75">
      <c r="A103" s="317" t="s">
        <v>330</v>
      </c>
      <c r="B103" s="187" t="s">
        <v>66</v>
      </c>
      <c r="C103" s="187" t="s">
        <v>65</v>
      </c>
      <c r="D103" s="187" t="s">
        <v>49</v>
      </c>
      <c r="E103" s="285"/>
      <c r="F103" s="187"/>
      <c r="G103" s="214">
        <f aca="true" t="shared" si="8" ref="G103:H105">G104</f>
        <v>50</v>
      </c>
      <c r="H103" s="214">
        <f t="shared" si="8"/>
        <v>30</v>
      </c>
    </row>
    <row r="104" spans="1:8" ht="24.75" customHeight="1">
      <c r="A104" s="80" t="s">
        <v>215</v>
      </c>
      <c r="B104" s="22" t="s">
        <v>66</v>
      </c>
      <c r="C104" s="22" t="s">
        <v>65</v>
      </c>
      <c r="D104" s="22" t="s">
        <v>49</v>
      </c>
      <c r="E104" s="76" t="s">
        <v>336</v>
      </c>
      <c r="F104" s="22" t="s">
        <v>54</v>
      </c>
      <c r="G104" s="23">
        <f t="shared" si="8"/>
        <v>50</v>
      </c>
      <c r="H104" s="23">
        <f t="shared" si="8"/>
        <v>30</v>
      </c>
    </row>
    <row r="105" spans="1:8" ht="25.5">
      <c r="A105" s="80" t="s">
        <v>216</v>
      </c>
      <c r="B105" s="22" t="s">
        <v>66</v>
      </c>
      <c r="C105" s="22" t="s">
        <v>65</v>
      </c>
      <c r="D105" s="22" t="s">
        <v>49</v>
      </c>
      <c r="E105" s="76" t="s">
        <v>336</v>
      </c>
      <c r="F105" s="22" t="s">
        <v>135</v>
      </c>
      <c r="G105" s="23">
        <f t="shared" si="8"/>
        <v>50</v>
      </c>
      <c r="H105" s="23">
        <f t="shared" si="8"/>
        <v>30</v>
      </c>
    </row>
    <row r="106" spans="1:8" ht="25.5">
      <c r="A106" s="78" t="s">
        <v>217</v>
      </c>
      <c r="B106" s="22" t="s">
        <v>66</v>
      </c>
      <c r="C106" s="22" t="s">
        <v>65</v>
      </c>
      <c r="D106" s="22" t="s">
        <v>49</v>
      </c>
      <c r="E106" s="76" t="s">
        <v>336</v>
      </c>
      <c r="F106" s="22" t="s">
        <v>131</v>
      </c>
      <c r="G106" s="23">
        <v>50</v>
      </c>
      <c r="H106" s="23">
        <v>30</v>
      </c>
    </row>
    <row r="107" spans="1:8" ht="18" customHeight="1">
      <c r="A107" s="235" t="s">
        <v>208</v>
      </c>
      <c r="B107" s="236" t="s">
        <v>66</v>
      </c>
      <c r="C107" s="236" t="s">
        <v>79</v>
      </c>
      <c r="D107" s="236" t="s">
        <v>75</v>
      </c>
      <c r="E107" s="236"/>
      <c r="F107" s="236"/>
      <c r="G107" s="237" t="str">
        <f aca="true" t="shared" si="9" ref="G107:H109">G108</f>
        <v>6,3</v>
      </c>
      <c r="H107" s="237" t="str">
        <f t="shared" si="9"/>
        <v>6,7</v>
      </c>
    </row>
    <row r="108" spans="1:8" ht="15" customHeight="1">
      <c r="A108" s="260" t="s">
        <v>209</v>
      </c>
      <c r="B108" s="268" t="s">
        <v>66</v>
      </c>
      <c r="C108" s="268" t="s">
        <v>79</v>
      </c>
      <c r="D108" s="268" t="s">
        <v>49</v>
      </c>
      <c r="E108" s="258" t="s">
        <v>280</v>
      </c>
      <c r="F108" s="268"/>
      <c r="G108" s="280" t="str">
        <f t="shared" si="9"/>
        <v>6,3</v>
      </c>
      <c r="H108" s="280" t="str">
        <f t="shared" si="9"/>
        <v>6,7</v>
      </c>
    </row>
    <row r="109" spans="1:8" ht="12.75" customHeight="1">
      <c r="A109" s="23" t="s">
        <v>206</v>
      </c>
      <c r="B109" s="86" t="s">
        <v>66</v>
      </c>
      <c r="C109" s="86" t="s">
        <v>79</v>
      </c>
      <c r="D109" s="86" t="s">
        <v>49</v>
      </c>
      <c r="E109" s="39" t="s">
        <v>303</v>
      </c>
      <c r="F109" s="86" t="s">
        <v>204</v>
      </c>
      <c r="G109" s="193" t="str">
        <f t="shared" si="9"/>
        <v>6,3</v>
      </c>
      <c r="H109" s="193" t="str">
        <f t="shared" si="9"/>
        <v>6,7</v>
      </c>
    </row>
    <row r="110" spans="1:8" ht="12.75" customHeight="1">
      <c r="A110" s="23" t="s">
        <v>207</v>
      </c>
      <c r="B110" s="86" t="s">
        <v>66</v>
      </c>
      <c r="C110" s="86" t="s">
        <v>79</v>
      </c>
      <c r="D110" s="86" t="s">
        <v>49</v>
      </c>
      <c r="E110" s="39" t="s">
        <v>303</v>
      </c>
      <c r="F110" s="86" t="s">
        <v>205</v>
      </c>
      <c r="G110" s="193" t="s">
        <v>416</v>
      </c>
      <c r="H110" s="193" t="s">
        <v>415</v>
      </c>
    </row>
    <row r="111" spans="1:8" ht="25.5">
      <c r="A111" s="202" t="s">
        <v>305</v>
      </c>
      <c r="B111" s="233" t="s">
        <v>66</v>
      </c>
      <c r="C111" s="234">
        <v>14</v>
      </c>
      <c r="D111" s="233" t="s">
        <v>75</v>
      </c>
      <c r="E111" s="228" t="s">
        <v>294</v>
      </c>
      <c r="F111" s="234"/>
      <c r="G111" s="229">
        <f>G112</f>
        <v>53.6</v>
      </c>
      <c r="H111" s="229">
        <f>H112</f>
        <v>53.6</v>
      </c>
    </row>
    <row r="112" spans="1:8" ht="12.75">
      <c r="A112" s="277" t="s">
        <v>291</v>
      </c>
      <c r="B112" s="274" t="s">
        <v>66</v>
      </c>
      <c r="C112" s="278">
        <v>14</v>
      </c>
      <c r="D112" s="274" t="s">
        <v>56</v>
      </c>
      <c r="E112" s="255" t="s">
        <v>304</v>
      </c>
      <c r="F112" s="278">
        <v>500</v>
      </c>
      <c r="G112" s="279">
        <f>G113</f>
        <v>53.6</v>
      </c>
      <c r="H112" s="279">
        <f>H113</f>
        <v>53.6</v>
      </c>
    </row>
    <row r="113" spans="1:8" ht="12.75">
      <c r="A113" s="23" t="s">
        <v>293</v>
      </c>
      <c r="B113" s="246" t="s">
        <v>66</v>
      </c>
      <c r="C113" s="245">
        <v>14</v>
      </c>
      <c r="D113" s="246" t="s">
        <v>56</v>
      </c>
      <c r="E113" s="247" t="s">
        <v>304</v>
      </c>
      <c r="F113" s="245">
        <v>540</v>
      </c>
      <c r="G113" s="276">
        <v>53.6</v>
      </c>
      <c r="H113" s="276">
        <v>53.6</v>
      </c>
    </row>
    <row r="114" spans="1:11" ht="28.5">
      <c r="A114" s="232" t="s">
        <v>284</v>
      </c>
      <c r="B114" s="194" t="s">
        <v>66</v>
      </c>
      <c r="C114" s="215"/>
      <c r="D114" s="194"/>
      <c r="E114" s="187"/>
      <c r="F114" s="215"/>
      <c r="G114" s="231">
        <f>G115+G119+G123+G127+G131+G135+G139+G143+G147</f>
        <v>1278.2</v>
      </c>
      <c r="H114" s="231">
        <f>H115+H119+H123+H127+H131+H135+H139+H143+H147</f>
        <v>1117.7</v>
      </c>
      <c r="J114" s="324"/>
      <c r="K114" s="324"/>
    </row>
    <row r="115" spans="1:8" ht="25.5">
      <c r="A115" s="333" t="s">
        <v>369</v>
      </c>
      <c r="B115" s="189" t="s">
        <v>66</v>
      </c>
      <c r="C115" s="189" t="s">
        <v>74</v>
      </c>
      <c r="D115" s="189" t="s">
        <v>51</v>
      </c>
      <c r="E115" s="189" t="s">
        <v>380</v>
      </c>
      <c r="F115" s="189"/>
      <c r="G115" s="199">
        <f aca="true" t="shared" si="10" ref="G115:H117">G116</f>
        <v>10</v>
      </c>
      <c r="H115" s="199">
        <f t="shared" si="10"/>
        <v>10</v>
      </c>
    </row>
    <row r="116" spans="1:8" ht="25.5">
      <c r="A116" s="80" t="s">
        <v>215</v>
      </c>
      <c r="B116" s="20" t="s">
        <v>66</v>
      </c>
      <c r="C116" s="20" t="s">
        <v>74</v>
      </c>
      <c r="D116" s="20" t="s">
        <v>51</v>
      </c>
      <c r="E116" s="62" t="s">
        <v>380</v>
      </c>
      <c r="F116" s="20" t="s">
        <v>54</v>
      </c>
      <c r="G116" s="33">
        <f t="shared" si="10"/>
        <v>10</v>
      </c>
      <c r="H116" s="33">
        <f t="shared" si="10"/>
        <v>10</v>
      </c>
    </row>
    <row r="117" spans="1:8" ht="25.5">
      <c r="A117" s="80" t="s">
        <v>216</v>
      </c>
      <c r="B117" s="20" t="s">
        <v>66</v>
      </c>
      <c r="C117" s="20" t="s">
        <v>74</v>
      </c>
      <c r="D117" s="20" t="s">
        <v>51</v>
      </c>
      <c r="E117" s="62" t="s">
        <v>380</v>
      </c>
      <c r="F117" s="20" t="s">
        <v>135</v>
      </c>
      <c r="G117" s="33">
        <f t="shared" si="10"/>
        <v>10</v>
      </c>
      <c r="H117" s="33">
        <f t="shared" si="10"/>
        <v>10</v>
      </c>
    </row>
    <row r="118" spans="1:8" ht="25.5">
      <c r="A118" s="81" t="s">
        <v>217</v>
      </c>
      <c r="B118" s="22" t="s">
        <v>66</v>
      </c>
      <c r="C118" s="22" t="s">
        <v>74</v>
      </c>
      <c r="D118" s="22" t="s">
        <v>51</v>
      </c>
      <c r="E118" s="46" t="s">
        <v>380</v>
      </c>
      <c r="F118" s="22" t="s">
        <v>131</v>
      </c>
      <c r="G118" s="34">
        <v>10</v>
      </c>
      <c r="H118" s="34">
        <v>10</v>
      </c>
    </row>
    <row r="119" spans="1:8" ht="25.5">
      <c r="A119" s="188" t="s">
        <v>410</v>
      </c>
      <c r="B119" s="187" t="s">
        <v>66</v>
      </c>
      <c r="C119" s="187" t="s">
        <v>74</v>
      </c>
      <c r="D119" s="187" t="s">
        <v>56</v>
      </c>
      <c r="E119" s="285" t="s">
        <v>390</v>
      </c>
      <c r="F119" s="295"/>
      <c r="G119" s="199">
        <f aca="true" t="shared" si="11" ref="G119:H121">G120</f>
        <v>66</v>
      </c>
      <c r="H119" s="199">
        <f t="shared" si="11"/>
        <v>42</v>
      </c>
    </row>
    <row r="120" spans="1:8" ht="25.5">
      <c r="A120" s="80" t="s">
        <v>215</v>
      </c>
      <c r="B120" s="20" t="s">
        <v>66</v>
      </c>
      <c r="C120" s="20" t="s">
        <v>74</v>
      </c>
      <c r="D120" s="20" t="s">
        <v>56</v>
      </c>
      <c r="E120" s="98" t="s">
        <v>390</v>
      </c>
      <c r="F120" s="20" t="s">
        <v>54</v>
      </c>
      <c r="G120" s="197">
        <f t="shared" si="11"/>
        <v>66</v>
      </c>
      <c r="H120" s="197">
        <f t="shared" si="11"/>
        <v>42</v>
      </c>
    </row>
    <row r="121" spans="1:8" ht="25.5">
      <c r="A121" s="80" t="s">
        <v>216</v>
      </c>
      <c r="B121" s="20" t="s">
        <v>66</v>
      </c>
      <c r="C121" s="20" t="s">
        <v>74</v>
      </c>
      <c r="D121" s="20" t="s">
        <v>56</v>
      </c>
      <c r="E121" s="98" t="s">
        <v>390</v>
      </c>
      <c r="F121" s="20" t="s">
        <v>135</v>
      </c>
      <c r="G121" s="197">
        <f t="shared" si="11"/>
        <v>66</v>
      </c>
      <c r="H121" s="197">
        <f t="shared" si="11"/>
        <v>42</v>
      </c>
    </row>
    <row r="122" spans="1:8" ht="25.5">
      <c r="A122" s="81" t="s">
        <v>217</v>
      </c>
      <c r="B122" s="22" t="s">
        <v>66</v>
      </c>
      <c r="C122" s="22" t="s">
        <v>74</v>
      </c>
      <c r="D122" s="22" t="s">
        <v>56</v>
      </c>
      <c r="E122" s="383" t="s">
        <v>390</v>
      </c>
      <c r="F122" s="247" t="s">
        <v>131</v>
      </c>
      <c r="G122" s="224">
        <v>66</v>
      </c>
      <c r="H122" s="224">
        <v>42</v>
      </c>
    </row>
    <row r="123" spans="1:8" ht="38.25">
      <c r="A123" s="188" t="s">
        <v>368</v>
      </c>
      <c r="B123" s="187" t="s">
        <v>66</v>
      </c>
      <c r="C123" s="187" t="s">
        <v>74</v>
      </c>
      <c r="D123" s="187" t="s">
        <v>56</v>
      </c>
      <c r="E123" s="285" t="s">
        <v>389</v>
      </c>
      <c r="F123" s="295"/>
      <c r="G123" s="296">
        <f aca="true" t="shared" si="12" ref="G123:H125">G124</f>
        <v>5</v>
      </c>
      <c r="H123" s="296">
        <f t="shared" si="12"/>
        <v>5</v>
      </c>
    </row>
    <row r="124" spans="1:8" ht="25.5">
      <c r="A124" s="80" t="s">
        <v>215</v>
      </c>
      <c r="B124" s="20" t="s">
        <v>66</v>
      </c>
      <c r="C124" s="20" t="s">
        <v>74</v>
      </c>
      <c r="D124" s="20" t="s">
        <v>56</v>
      </c>
      <c r="E124" s="98" t="s">
        <v>389</v>
      </c>
      <c r="F124" s="20" t="s">
        <v>54</v>
      </c>
      <c r="G124" s="197">
        <f t="shared" si="12"/>
        <v>5</v>
      </c>
      <c r="H124" s="197">
        <f t="shared" si="12"/>
        <v>5</v>
      </c>
    </row>
    <row r="125" spans="1:8" ht="25.5">
      <c r="A125" s="80" t="s">
        <v>216</v>
      </c>
      <c r="B125" s="20" t="s">
        <v>66</v>
      </c>
      <c r="C125" s="20" t="s">
        <v>74</v>
      </c>
      <c r="D125" s="20" t="s">
        <v>56</v>
      </c>
      <c r="E125" s="98" t="s">
        <v>389</v>
      </c>
      <c r="F125" s="20" t="s">
        <v>135</v>
      </c>
      <c r="G125" s="197">
        <f t="shared" si="12"/>
        <v>5</v>
      </c>
      <c r="H125" s="197">
        <f t="shared" si="12"/>
        <v>5</v>
      </c>
    </row>
    <row r="126" spans="1:8" ht="25.5">
      <c r="A126" s="81" t="s">
        <v>217</v>
      </c>
      <c r="B126" s="22" t="s">
        <v>66</v>
      </c>
      <c r="C126" s="22" t="s">
        <v>74</v>
      </c>
      <c r="D126" s="22" t="s">
        <v>56</v>
      </c>
      <c r="E126" s="76" t="s">
        <v>389</v>
      </c>
      <c r="F126" s="22" t="s">
        <v>131</v>
      </c>
      <c r="G126" s="224">
        <v>5</v>
      </c>
      <c r="H126" s="224">
        <v>5</v>
      </c>
    </row>
    <row r="127" spans="1:8" ht="38.25">
      <c r="A127" s="188" t="s">
        <v>367</v>
      </c>
      <c r="B127" s="187" t="s">
        <v>66</v>
      </c>
      <c r="C127" s="187" t="s">
        <v>60</v>
      </c>
      <c r="D127" s="187" t="s">
        <v>73</v>
      </c>
      <c r="E127" s="285" t="s">
        <v>388</v>
      </c>
      <c r="F127" s="295"/>
      <c r="G127" s="296">
        <f aca="true" t="shared" si="13" ref="G127:H129">G128</f>
        <v>926</v>
      </c>
      <c r="H127" s="296">
        <f t="shared" si="13"/>
        <v>985.7</v>
      </c>
    </row>
    <row r="128" spans="1:8" ht="25.5">
      <c r="A128" s="80" t="s">
        <v>215</v>
      </c>
      <c r="B128" s="20" t="s">
        <v>66</v>
      </c>
      <c r="C128" s="20" t="s">
        <v>60</v>
      </c>
      <c r="D128" s="20" t="s">
        <v>73</v>
      </c>
      <c r="E128" s="98" t="s">
        <v>388</v>
      </c>
      <c r="F128" s="20" t="s">
        <v>54</v>
      </c>
      <c r="G128" s="197">
        <f t="shared" si="13"/>
        <v>926</v>
      </c>
      <c r="H128" s="197">
        <f t="shared" si="13"/>
        <v>985.7</v>
      </c>
    </row>
    <row r="129" spans="1:8" ht="25.5">
      <c r="A129" s="80" t="s">
        <v>216</v>
      </c>
      <c r="B129" s="20" t="s">
        <v>66</v>
      </c>
      <c r="C129" s="20" t="s">
        <v>60</v>
      </c>
      <c r="D129" s="20" t="s">
        <v>73</v>
      </c>
      <c r="E129" s="98" t="s">
        <v>388</v>
      </c>
      <c r="F129" s="20" t="s">
        <v>135</v>
      </c>
      <c r="G129" s="197">
        <f t="shared" si="13"/>
        <v>926</v>
      </c>
      <c r="H129" s="197">
        <f t="shared" si="13"/>
        <v>985.7</v>
      </c>
    </row>
    <row r="130" spans="1:8" ht="25.5">
      <c r="A130" s="81" t="s">
        <v>217</v>
      </c>
      <c r="B130" s="22" t="s">
        <v>66</v>
      </c>
      <c r="C130" s="22" t="s">
        <v>60</v>
      </c>
      <c r="D130" s="22" t="s">
        <v>73</v>
      </c>
      <c r="E130" s="76" t="s">
        <v>388</v>
      </c>
      <c r="F130" s="22" t="s">
        <v>131</v>
      </c>
      <c r="G130" s="224">
        <v>926</v>
      </c>
      <c r="H130" s="224">
        <v>985.7</v>
      </c>
    </row>
    <row r="131" spans="1:8" ht="38.25">
      <c r="A131" s="302" t="s">
        <v>370</v>
      </c>
      <c r="B131" s="189" t="s">
        <v>66</v>
      </c>
      <c r="C131" s="189" t="s">
        <v>74</v>
      </c>
      <c r="D131" s="189" t="s">
        <v>49</v>
      </c>
      <c r="E131" s="285"/>
      <c r="F131" s="189"/>
      <c r="G131" s="199">
        <f aca="true" t="shared" si="14" ref="G131:H133">G132</f>
        <v>150</v>
      </c>
      <c r="H131" s="199">
        <f t="shared" si="14"/>
        <v>30</v>
      </c>
    </row>
    <row r="132" spans="1:8" ht="24.75" customHeight="1">
      <c r="A132" s="80" t="s">
        <v>215</v>
      </c>
      <c r="B132" s="20" t="s">
        <v>66</v>
      </c>
      <c r="C132" s="20" t="s">
        <v>74</v>
      </c>
      <c r="D132" s="20" t="s">
        <v>49</v>
      </c>
      <c r="E132" s="384" t="s">
        <v>387</v>
      </c>
      <c r="F132" s="201" t="s">
        <v>54</v>
      </c>
      <c r="G132" s="197">
        <f t="shared" si="14"/>
        <v>150</v>
      </c>
      <c r="H132" s="197">
        <f t="shared" si="14"/>
        <v>30</v>
      </c>
    </row>
    <row r="133" spans="1:8" ht="12" customHeight="1">
      <c r="A133" s="80" t="s">
        <v>216</v>
      </c>
      <c r="B133" s="20" t="s">
        <v>66</v>
      </c>
      <c r="C133" s="20" t="s">
        <v>74</v>
      </c>
      <c r="D133" s="20" t="s">
        <v>49</v>
      </c>
      <c r="E133" s="384" t="s">
        <v>387</v>
      </c>
      <c r="F133" s="201" t="s">
        <v>135</v>
      </c>
      <c r="G133" s="197">
        <f t="shared" si="14"/>
        <v>150</v>
      </c>
      <c r="H133" s="197">
        <f t="shared" si="14"/>
        <v>30</v>
      </c>
    </row>
    <row r="134" spans="1:8" ht="25.5">
      <c r="A134" s="81" t="s">
        <v>217</v>
      </c>
      <c r="B134" s="22" t="s">
        <v>66</v>
      </c>
      <c r="C134" s="22" t="s">
        <v>74</v>
      </c>
      <c r="D134" s="22" t="s">
        <v>49</v>
      </c>
      <c r="E134" s="383" t="s">
        <v>387</v>
      </c>
      <c r="F134" s="247" t="s">
        <v>131</v>
      </c>
      <c r="G134" s="224">
        <v>150</v>
      </c>
      <c r="H134" s="224">
        <v>30</v>
      </c>
    </row>
    <row r="135" spans="1:8" ht="25.5">
      <c r="A135" s="347" t="s">
        <v>456</v>
      </c>
      <c r="B135" s="228" t="s">
        <v>66</v>
      </c>
      <c r="C135" s="228" t="s">
        <v>76</v>
      </c>
      <c r="D135" s="228" t="s">
        <v>49</v>
      </c>
      <c r="E135" s="334" t="s">
        <v>384</v>
      </c>
      <c r="F135" s="228"/>
      <c r="G135" s="348">
        <f aca="true" t="shared" si="15" ref="G135:H137">G136</f>
        <v>10</v>
      </c>
      <c r="H135" s="348">
        <f t="shared" si="15"/>
        <v>10</v>
      </c>
    </row>
    <row r="136" spans="1:8" ht="25.5">
      <c r="A136" s="80" t="s">
        <v>215</v>
      </c>
      <c r="B136" s="20" t="s">
        <v>66</v>
      </c>
      <c r="C136" s="20" t="s">
        <v>76</v>
      </c>
      <c r="D136" s="20" t="s">
        <v>49</v>
      </c>
      <c r="E136" s="98" t="s">
        <v>384</v>
      </c>
      <c r="F136" s="20" t="s">
        <v>54</v>
      </c>
      <c r="G136" s="349">
        <f t="shared" si="15"/>
        <v>10</v>
      </c>
      <c r="H136" s="349">
        <f t="shared" si="15"/>
        <v>10</v>
      </c>
    </row>
    <row r="137" spans="1:8" ht="25.5">
      <c r="A137" s="110" t="s">
        <v>216</v>
      </c>
      <c r="B137" s="110" t="s">
        <v>66</v>
      </c>
      <c r="C137" s="110" t="s">
        <v>76</v>
      </c>
      <c r="D137" s="110" t="s">
        <v>49</v>
      </c>
      <c r="E137" s="110">
        <v>5080129999</v>
      </c>
      <c r="F137" s="20" t="s">
        <v>135</v>
      </c>
      <c r="G137" s="349">
        <f t="shared" si="15"/>
        <v>10</v>
      </c>
      <c r="H137" s="349">
        <f t="shared" si="15"/>
        <v>10</v>
      </c>
    </row>
    <row r="138" spans="1:8" ht="25.5">
      <c r="A138" s="14" t="s">
        <v>217</v>
      </c>
      <c r="B138" s="14" t="s">
        <v>66</v>
      </c>
      <c r="C138" s="110" t="s">
        <v>76</v>
      </c>
      <c r="D138" s="110" t="s">
        <v>49</v>
      </c>
      <c r="E138" s="110">
        <v>5080129999</v>
      </c>
      <c r="F138" s="22" t="s">
        <v>131</v>
      </c>
      <c r="G138" s="350">
        <v>10</v>
      </c>
      <c r="H138" s="350">
        <v>10</v>
      </c>
    </row>
    <row r="139" spans="1:8" ht="38.25">
      <c r="A139" s="347" t="s">
        <v>411</v>
      </c>
      <c r="B139" s="228" t="s">
        <v>66</v>
      </c>
      <c r="C139" s="228" t="s">
        <v>49</v>
      </c>
      <c r="D139" s="228" t="s">
        <v>60</v>
      </c>
      <c r="E139" s="334" t="s">
        <v>381</v>
      </c>
      <c r="F139" s="228"/>
      <c r="G139" s="348">
        <f aca="true" t="shared" si="16" ref="G139:H141">G140</f>
        <v>5.4</v>
      </c>
      <c r="H139" s="348">
        <f t="shared" si="16"/>
        <v>5</v>
      </c>
    </row>
    <row r="140" spans="1:8" ht="24.75" customHeight="1">
      <c r="A140" s="80" t="s">
        <v>215</v>
      </c>
      <c r="B140" s="20" t="s">
        <v>66</v>
      </c>
      <c r="C140" s="20" t="s">
        <v>49</v>
      </c>
      <c r="D140" s="20" t="s">
        <v>60</v>
      </c>
      <c r="E140" s="98" t="s">
        <v>381</v>
      </c>
      <c r="F140" s="20" t="s">
        <v>54</v>
      </c>
      <c r="G140" s="349">
        <f t="shared" si="16"/>
        <v>5.4</v>
      </c>
      <c r="H140" s="349">
        <f t="shared" si="16"/>
        <v>5</v>
      </c>
    </row>
    <row r="141" spans="1:8" ht="25.5" customHeight="1">
      <c r="A141" s="110" t="s">
        <v>216</v>
      </c>
      <c r="B141" s="110" t="s">
        <v>66</v>
      </c>
      <c r="C141" s="385" t="s">
        <v>49</v>
      </c>
      <c r="D141" s="385" t="s">
        <v>60</v>
      </c>
      <c r="E141" s="110">
        <v>5090129999</v>
      </c>
      <c r="F141" s="20" t="s">
        <v>135</v>
      </c>
      <c r="G141" s="349">
        <f t="shared" si="16"/>
        <v>5.4</v>
      </c>
      <c r="H141" s="349">
        <f t="shared" si="16"/>
        <v>5</v>
      </c>
    </row>
    <row r="142" spans="1:8" ht="27.75" customHeight="1">
      <c r="A142" s="14" t="s">
        <v>217</v>
      </c>
      <c r="B142" s="14" t="s">
        <v>66</v>
      </c>
      <c r="C142" s="385" t="s">
        <v>49</v>
      </c>
      <c r="D142" s="385" t="s">
        <v>60</v>
      </c>
      <c r="E142" s="110">
        <v>5090129999</v>
      </c>
      <c r="F142" s="22" t="s">
        <v>131</v>
      </c>
      <c r="G142" s="350">
        <v>5.4</v>
      </c>
      <c r="H142" s="350">
        <v>5</v>
      </c>
    </row>
    <row r="143" spans="1:8" ht="25.5">
      <c r="A143" s="347" t="s">
        <v>412</v>
      </c>
      <c r="B143" s="228" t="s">
        <v>66</v>
      </c>
      <c r="C143" s="228" t="s">
        <v>49</v>
      </c>
      <c r="D143" s="228" t="s">
        <v>79</v>
      </c>
      <c r="E143" s="334" t="s">
        <v>383</v>
      </c>
      <c r="F143" s="228"/>
      <c r="G143" s="348">
        <f aca="true" t="shared" si="17" ref="G143:H145">G144</f>
        <v>105</v>
      </c>
      <c r="H143" s="348">
        <f t="shared" si="17"/>
        <v>30</v>
      </c>
    </row>
    <row r="144" spans="1:8" ht="23.25" customHeight="1">
      <c r="A144" s="80" t="s">
        <v>215</v>
      </c>
      <c r="B144" s="20" t="s">
        <v>66</v>
      </c>
      <c r="C144" s="20" t="s">
        <v>49</v>
      </c>
      <c r="D144" s="20" t="s">
        <v>79</v>
      </c>
      <c r="E144" s="98" t="s">
        <v>383</v>
      </c>
      <c r="F144" s="20" t="s">
        <v>54</v>
      </c>
      <c r="G144" s="349">
        <f t="shared" si="17"/>
        <v>105</v>
      </c>
      <c r="H144" s="349">
        <f t="shared" si="17"/>
        <v>30</v>
      </c>
    </row>
    <row r="145" spans="1:8" ht="26.25" customHeight="1">
      <c r="A145" s="110" t="s">
        <v>216</v>
      </c>
      <c r="B145" s="110" t="s">
        <v>66</v>
      </c>
      <c r="C145" s="385" t="s">
        <v>49</v>
      </c>
      <c r="D145" s="385" t="s">
        <v>79</v>
      </c>
      <c r="E145" s="110">
        <v>5100129999</v>
      </c>
      <c r="F145" s="20" t="s">
        <v>135</v>
      </c>
      <c r="G145" s="349">
        <f t="shared" si="17"/>
        <v>105</v>
      </c>
      <c r="H145" s="349">
        <f t="shared" si="17"/>
        <v>30</v>
      </c>
    </row>
    <row r="146" spans="1:8" ht="26.25" customHeight="1">
      <c r="A146" s="14" t="s">
        <v>217</v>
      </c>
      <c r="B146" s="14" t="s">
        <v>66</v>
      </c>
      <c r="C146" s="385" t="s">
        <v>49</v>
      </c>
      <c r="D146" s="385" t="s">
        <v>79</v>
      </c>
      <c r="E146" s="110">
        <v>5100129999</v>
      </c>
      <c r="F146" s="22" t="s">
        <v>131</v>
      </c>
      <c r="G146" s="350">
        <v>105</v>
      </c>
      <c r="H146" s="350">
        <v>30</v>
      </c>
    </row>
    <row r="147" spans="1:8" ht="38.25">
      <c r="A147" s="347" t="s">
        <v>413</v>
      </c>
      <c r="B147" s="228" t="s">
        <v>66</v>
      </c>
      <c r="C147" s="228" t="s">
        <v>49</v>
      </c>
      <c r="D147" s="228" t="s">
        <v>79</v>
      </c>
      <c r="E147" s="334" t="s">
        <v>382</v>
      </c>
      <c r="F147" s="228"/>
      <c r="G147" s="348">
        <f aca="true" t="shared" si="18" ref="G147:H149">G148</f>
        <v>0.8</v>
      </c>
      <c r="H147" s="348">
        <f t="shared" si="18"/>
        <v>0</v>
      </c>
    </row>
    <row r="148" spans="1:8" ht="29.25" customHeight="1">
      <c r="A148" s="80" t="s">
        <v>215</v>
      </c>
      <c r="B148" s="20" t="s">
        <v>66</v>
      </c>
      <c r="C148" s="20" t="s">
        <v>49</v>
      </c>
      <c r="D148" s="20" t="s">
        <v>79</v>
      </c>
      <c r="E148" s="98" t="s">
        <v>382</v>
      </c>
      <c r="F148" s="20" t="s">
        <v>54</v>
      </c>
      <c r="G148" s="349">
        <f t="shared" si="18"/>
        <v>0.8</v>
      </c>
      <c r="H148" s="349">
        <f t="shared" si="18"/>
        <v>0</v>
      </c>
    </row>
    <row r="149" spans="1:8" ht="27" customHeight="1">
      <c r="A149" s="110" t="s">
        <v>216</v>
      </c>
      <c r="B149" s="110" t="s">
        <v>66</v>
      </c>
      <c r="C149" s="385" t="s">
        <v>49</v>
      </c>
      <c r="D149" s="385" t="s">
        <v>79</v>
      </c>
      <c r="E149" s="110">
        <v>5110129999</v>
      </c>
      <c r="F149" s="20" t="s">
        <v>135</v>
      </c>
      <c r="G149" s="349">
        <f t="shared" si="18"/>
        <v>0.8</v>
      </c>
      <c r="H149" s="349">
        <f t="shared" si="18"/>
        <v>0</v>
      </c>
    </row>
    <row r="150" spans="1:8" ht="25.5">
      <c r="A150" s="14" t="s">
        <v>217</v>
      </c>
      <c r="B150" s="14" t="s">
        <v>66</v>
      </c>
      <c r="C150" s="385" t="s">
        <v>49</v>
      </c>
      <c r="D150" s="385" t="s">
        <v>79</v>
      </c>
      <c r="E150" s="110">
        <v>5110129999</v>
      </c>
      <c r="F150" s="22" t="s">
        <v>131</v>
      </c>
      <c r="G150" s="350">
        <v>0.8</v>
      </c>
      <c r="H150" s="350">
        <v>0</v>
      </c>
    </row>
  </sheetData>
  <sheetProtection/>
  <mergeCells count="5">
    <mergeCell ref="A7:E7"/>
    <mergeCell ref="A8:E8"/>
    <mergeCell ref="A9:E9"/>
    <mergeCell ref="G10:H10"/>
    <mergeCell ref="G1:H1"/>
  </mergeCells>
  <printOptions/>
  <pageMargins left="0.7874015748031497" right="0.3937007874015748" top="0.5118110236220472" bottom="0.5118110236220472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00390625" style="0" customWidth="1"/>
    <col min="2" max="2" width="48.140625" style="0" customWidth="1"/>
    <col min="3" max="3" width="9.8515625" style="0" customWidth="1"/>
    <col min="4" max="4" width="5.7109375" style="0" customWidth="1"/>
    <col min="5" max="5" width="5.57421875" style="0" customWidth="1"/>
    <col min="6" max="6" width="11.28125" style="0" customWidth="1"/>
    <col min="7" max="7" width="4.57421875" style="0" customWidth="1"/>
    <col min="8" max="8" width="5.140625" style="0" customWidth="1"/>
  </cols>
  <sheetData>
    <row r="1" spans="1:9" ht="12.75">
      <c r="A1" s="102"/>
      <c r="B1" s="102"/>
      <c r="C1" s="101"/>
      <c r="D1" s="102"/>
      <c r="E1" s="102"/>
      <c r="F1" s="414" t="s">
        <v>312</v>
      </c>
      <c r="G1" s="414"/>
      <c r="H1" s="414"/>
      <c r="I1" s="4"/>
    </row>
    <row r="2" spans="1:9" ht="12.75">
      <c r="A2" s="102"/>
      <c r="B2" s="102"/>
      <c r="C2" s="101"/>
      <c r="D2" s="102"/>
      <c r="E2" s="102"/>
      <c r="F2" s="102"/>
      <c r="G2" s="102"/>
      <c r="H2" s="101" t="s">
        <v>223</v>
      </c>
      <c r="I2" s="4"/>
    </row>
    <row r="3" spans="1:9" ht="12.75">
      <c r="A3" s="102"/>
      <c r="B3" s="102"/>
      <c r="C3" s="101"/>
      <c r="D3" s="102"/>
      <c r="E3" s="102"/>
      <c r="F3" s="102"/>
      <c r="G3" s="102"/>
      <c r="H3" s="101" t="s">
        <v>418</v>
      </c>
      <c r="I3" s="4"/>
    </row>
    <row r="4" spans="1:9" ht="12.75">
      <c r="A4" s="102"/>
      <c r="B4" s="102"/>
      <c r="C4" s="101"/>
      <c r="D4" s="102"/>
      <c r="E4" s="102"/>
      <c r="F4" s="102"/>
      <c r="G4" s="102"/>
      <c r="H4" s="101" t="s">
        <v>419</v>
      </c>
      <c r="I4" s="4"/>
    </row>
    <row r="5" spans="1:9" ht="15">
      <c r="A5" s="102"/>
      <c r="B5" s="102"/>
      <c r="C5" s="101"/>
      <c r="D5" s="102"/>
      <c r="E5" s="102"/>
      <c r="F5" s="102"/>
      <c r="G5" s="104"/>
      <c r="H5" s="101" t="s">
        <v>414</v>
      </c>
      <c r="I5" s="4"/>
    </row>
    <row r="6" spans="1:8" ht="12.75">
      <c r="A6" s="102"/>
      <c r="B6" s="102"/>
      <c r="C6" s="102"/>
      <c r="D6" s="102"/>
      <c r="E6" s="102"/>
      <c r="F6" s="102"/>
      <c r="G6" s="102"/>
      <c r="H6" s="102"/>
    </row>
    <row r="7" spans="1:8" ht="12.75">
      <c r="A7" s="102"/>
      <c r="B7" s="102"/>
      <c r="C7" s="102"/>
      <c r="D7" s="102"/>
      <c r="E7" s="102"/>
      <c r="F7" s="102"/>
      <c r="G7" s="102"/>
      <c r="H7" s="102"/>
    </row>
    <row r="8" spans="1:8" ht="12.75">
      <c r="A8" s="102"/>
      <c r="B8" s="102"/>
      <c r="C8" s="102"/>
      <c r="D8" s="102"/>
      <c r="E8" s="102"/>
      <c r="F8" s="102"/>
      <c r="G8" s="102"/>
      <c r="H8" s="102"/>
    </row>
    <row r="9" spans="1:8" ht="12.75" customHeight="1">
      <c r="A9" s="501" t="s">
        <v>426</v>
      </c>
      <c r="B9" s="501"/>
      <c r="C9" s="501"/>
      <c r="D9" s="501"/>
      <c r="E9" s="501"/>
      <c r="F9" s="501"/>
      <c r="G9" s="501"/>
      <c r="H9" s="501"/>
    </row>
    <row r="10" spans="1:8" ht="20.25" customHeight="1">
      <c r="A10" s="491"/>
      <c r="B10" s="491"/>
      <c r="C10" s="491"/>
      <c r="D10" s="491"/>
      <c r="E10" s="491"/>
      <c r="F10" s="491"/>
      <c r="G10" s="491"/>
      <c r="H10" s="491"/>
    </row>
    <row r="11" spans="1:8" ht="24.75" customHeight="1">
      <c r="A11" s="138"/>
      <c r="B11" s="138"/>
      <c r="C11" s="138"/>
      <c r="D11" s="138"/>
      <c r="E11" s="491" t="s">
        <v>176</v>
      </c>
      <c r="F11" s="491"/>
      <c r="G11" s="491"/>
      <c r="H11" s="491"/>
    </row>
    <row r="12" spans="1:8" ht="12" customHeight="1">
      <c r="A12" s="138"/>
      <c r="B12" s="138"/>
      <c r="C12" s="138"/>
      <c r="D12" s="138"/>
      <c r="E12" s="138"/>
      <c r="F12" s="288"/>
      <c r="G12" s="288"/>
      <c r="H12" s="288"/>
    </row>
    <row r="13" spans="1:8" ht="12.75">
      <c r="A13" s="139"/>
      <c r="B13" s="140"/>
      <c r="C13" s="140"/>
      <c r="D13" s="140"/>
      <c r="E13" s="141"/>
      <c r="F13" s="140"/>
      <c r="G13" s="492" t="s">
        <v>84</v>
      </c>
      <c r="H13" s="492"/>
    </row>
    <row r="14" spans="1:8" ht="12.75">
      <c r="A14" s="499" t="s">
        <v>90</v>
      </c>
      <c r="B14" s="500" t="s">
        <v>91</v>
      </c>
      <c r="C14" s="500" t="s">
        <v>92</v>
      </c>
      <c r="D14" s="489" t="s">
        <v>93</v>
      </c>
      <c r="E14" s="489"/>
      <c r="F14" s="489"/>
      <c r="G14" s="489"/>
      <c r="H14" s="502" t="s">
        <v>340</v>
      </c>
    </row>
    <row r="15" spans="1:8" ht="12.75">
      <c r="A15" s="499"/>
      <c r="B15" s="500"/>
      <c r="C15" s="500"/>
      <c r="D15" s="166" t="s">
        <v>80</v>
      </c>
      <c r="E15" s="166" t="s">
        <v>94</v>
      </c>
      <c r="F15" s="165" t="s">
        <v>45</v>
      </c>
      <c r="G15" s="165" t="s">
        <v>46</v>
      </c>
      <c r="H15" s="502"/>
    </row>
    <row r="16" spans="1:8" ht="41.25" customHeight="1">
      <c r="A16" s="404">
        <v>1</v>
      </c>
      <c r="B16" s="403" t="s">
        <v>369</v>
      </c>
      <c r="C16" s="377" t="s">
        <v>125</v>
      </c>
      <c r="D16" s="310" t="s">
        <v>66</v>
      </c>
      <c r="E16" s="407" t="s">
        <v>97</v>
      </c>
      <c r="F16" s="178">
        <v>5010129999</v>
      </c>
      <c r="G16" s="178">
        <v>244</v>
      </c>
      <c r="H16" s="311">
        <v>121.6</v>
      </c>
    </row>
    <row r="17" spans="1:8" ht="28.5" customHeight="1">
      <c r="A17" s="178">
        <v>2</v>
      </c>
      <c r="B17" s="200" t="s">
        <v>410</v>
      </c>
      <c r="C17" s="378" t="s">
        <v>125</v>
      </c>
      <c r="D17" s="310" t="s">
        <v>66</v>
      </c>
      <c r="E17" s="178" t="s">
        <v>95</v>
      </c>
      <c r="F17" s="178">
        <v>5020129999</v>
      </c>
      <c r="G17" s="178">
        <v>244</v>
      </c>
      <c r="H17" s="311">
        <v>66</v>
      </c>
    </row>
    <row r="18" spans="1:8" ht="52.5" customHeight="1">
      <c r="A18" s="178">
        <v>3</v>
      </c>
      <c r="B18" s="382" t="s">
        <v>368</v>
      </c>
      <c r="C18" s="378" t="s">
        <v>125</v>
      </c>
      <c r="D18" s="310" t="s">
        <v>66</v>
      </c>
      <c r="E18" s="408" t="s">
        <v>95</v>
      </c>
      <c r="F18" s="178">
        <v>5030129999</v>
      </c>
      <c r="G18" s="178">
        <v>244</v>
      </c>
      <c r="H18" s="311">
        <v>5</v>
      </c>
    </row>
    <row r="19" spans="1:8" ht="42" customHeight="1">
      <c r="A19" s="178">
        <v>4</v>
      </c>
      <c r="B19" s="14" t="s">
        <v>367</v>
      </c>
      <c r="C19" s="377" t="s">
        <v>125</v>
      </c>
      <c r="D19" s="405" t="s">
        <v>66</v>
      </c>
      <c r="E19" s="374" t="s">
        <v>262</v>
      </c>
      <c r="F19" s="178">
        <v>5040129999</v>
      </c>
      <c r="G19" s="374">
        <v>244</v>
      </c>
      <c r="H19" s="409">
        <v>889.8</v>
      </c>
    </row>
    <row r="20" spans="1:8" ht="27.75" customHeight="1">
      <c r="A20" s="178"/>
      <c r="B20" s="493" t="s">
        <v>370</v>
      </c>
      <c r="C20" s="495" t="s">
        <v>125</v>
      </c>
      <c r="D20" s="497" t="s">
        <v>66</v>
      </c>
      <c r="E20" s="497" t="s">
        <v>225</v>
      </c>
      <c r="F20" s="401">
        <v>5050129999</v>
      </c>
      <c r="G20" s="374">
        <v>412</v>
      </c>
      <c r="H20" s="409">
        <v>72.2</v>
      </c>
    </row>
    <row r="21" spans="1:8" ht="28.5" customHeight="1">
      <c r="A21" s="178">
        <v>5</v>
      </c>
      <c r="B21" s="494"/>
      <c r="C21" s="496"/>
      <c r="D21" s="498"/>
      <c r="E21" s="498"/>
      <c r="F21" s="402"/>
      <c r="G21" s="178">
        <v>244</v>
      </c>
      <c r="H21" s="311">
        <v>300</v>
      </c>
    </row>
    <row r="22" spans="1:8" ht="37.5" customHeight="1">
      <c r="A22" s="178">
        <v>6</v>
      </c>
      <c r="B22" s="200" t="s">
        <v>365</v>
      </c>
      <c r="C22" s="378" t="s">
        <v>125</v>
      </c>
      <c r="D22" s="405" t="s">
        <v>66</v>
      </c>
      <c r="E22" s="310" t="s">
        <v>97</v>
      </c>
      <c r="F22" s="178">
        <v>5060129999</v>
      </c>
      <c r="G22" s="178">
        <v>244</v>
      </c>
      <c r="H22" s="311">
        <v>40</v>
      </c>
    </row>
    <row r="23" spans="1:8" ht="38.25" customHeight="1">
      <c r="A23" s="178">
        <v>7</v>
      </c>
      <c r="B23" s="200" t="s">
        <v>366</v>
      </c>
      <c r="C23" s="378" t="s">
        <v>125</v>
      </c>
      <c r="D23" s="405" t="s">
        <v>66</v>
      </c>
      <c r="E23" s="408" t="s">
        <v>96</v>
      </c>
      <c r="F23" s="178">
        <v>5070129999</v>
      </c>
      <c r="G23" s="178">
        <v>244</v>
      </c>
      <c r="H23" s="311">
        <v>5</v>
      </c>
    </row>
    <row r="24" spans="1:8" ht="27" customHeight="1">
      <c r="A24" s="178">
        <v>8</v>
      </c>
      <c r="B24" s="200" t="s">
        <v>456</v>
      </c>
      <c r="C24" s="378" t="s">
        <v>125</v>
      </c>
      <c r="D24" s="310" t="s">
        <v>66</v>
      </c>
      <c r="E24" s="310" t="s">
        <v>396</v>
      </c>
      <c r="F24" s="178">
        <v>5080129999</v>
      </c>
      <c r="G24" s="178">
        <v>244</v>
      </c>
      <c r="H24" s="178">
        <v>8.7</v>
      </c>
    </row>
    <row r="25" spans="1:8" ht="40.5" customHeight="1">
      <c r="A25" s="178">
        <v>9</v>
      </c>
      <c r="B25" s="200" t="s">
        <v>411</v>
      </c>
      <c r="C25" s="378" t="s">
        <v>125</v>
      </c>
      <c r="D25" s="310" t="s">
        <v>66</v>
      </c>
      <c r="E25" s="310" t="s">
        <v>457</v>
      </c>
      <c r="F25" s="178">
        <v>5090129999</v>
      </c>
      <c r="G25" s="178">
        <v>244</v>
      </c>
      <c r="H25" s="311">
        <v>4.2</v>
      </c>
    </row>
    <row r="26" spans="1:8" ht="39" customHeight="1">
      <c r="A26" s="178">
        <v>10</v>
      </c>
      <c r="B26" s="200" t="s">
        <v>412</v>
      </c>
      <c r="C26" s="378" t="s">
        <v>125</v>
      </c>
      <c r="D26" s="310" t="s">
        <v>66</v>
      </c>
      <c r="E26" s="310" t="s">
        <v>458</v>
      </c>
      <c r="F26" s="178">
        <v>5100129999</v>
      </c>
      <c r="G26" s="178">
        <v>244</v>
      </c>
      <c r="H26" s="316">
        <v>75</v>
      </c>
    </row>
    <row r="27" spans="1:8" ht="51.75" customHeight="1">
      <c r="A27" s="178">
        <v>11</v>
      </c>
      <c r="B27" s="200" t="s">
        <v>413</v>
      </c>
      <c r="C27" s="378" t="s">
        <v>125</v>
      </c>
      <c r="D27" s="310" t="s">
        <v>66</v>
      </c>
      <c r="E27" s="310" t="s">
        <v>96</v>
      </c>
      <c r="F27" s="178">
        <v>5110129999</v>
      </c>
      <c r="G27" s="178">
        <v>244</v>
      </c>
      <c r="H27" s="316">
        <v>0.8</v>
      </c>
    </row>
    <row r="28" spans="1:8" ht="38.25" customHeight="1">
      <c r="A28" s="163">
        <v>12</v>
      </c>
      <c r="B28" s="200" t="s">
        <v>417</v>
      </c>
      <c r="C28" s="378" t="s">
        <v>125</v>
      </c>
      <c r="D28" s="310" t="s">
        <v>66</v>
      </c>
      <c r="E28" s="406" t="s">
        <v>96</v>
      </c>
      <c r="F28" s="178">
        <v>5120129999</v>
      </c>
      <c r="G28" s="178">
        <v>244</v>
      </c>
      <c r="H28" s="316">
        <v>6</v>
      </c>
    </row>
    <row r="29" spans="1:10" ht="12.75" customHeight="1">
      <c r="A29" s="159"/>
      <c r="B29" s="315"/>
      <c r="C29" s="312"/>
      <c r="D29" s="176"/>
      <c r="E29" s="176"/>
      <c r="F29" s="176"/>
      <c r="G29" s="176"/>
      <c r="H29" s="313"/>
      <c r="I29" s="151"/>
      <c r="J29" s="151"/>
    </row>
    <row r="30" spans="1:8" ht="12.75">
      <c r="A30" s="490" t="s">
        <v>224</v>
      </c>
      <c r="B30" s="490"/>
      <c r="C30" s="490"/>
      <c r="D30" s="490"/>
      <c r="E30" s="490"/>
      <c r="F30" s="490"/>
      <c r="G30" s="490"/>
      <c r="H30" s="490"/>
    </row>
  </sheetData>
  <sheetProtection/>
  <mergeCells count="14">
    <mergeCell ref="B14:B15"/>
    <mergeCell ref="A9:H10"/>
    <mergeCell ref="C14:C15"/>
    <mergeCell ref="H14:H15"/>
    <mergeCell ref="F1:H1"/>
    <mergeCell ref="D14:G14"/>
    <mergeCell ref="A30:H30"/>
    <mergeCell ref="E11:H11"/>
    <mergeCell ref="G13:H13"/>
    <mergeCell ref="B20:B21"/>
    <mergeCell ref="C20:C21"/>
    <mergeCell ref="D20:D21"/>
    <mergeCell ref="E20:E21"/>
    <mergeCell ref="A14:A1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3.00390625" style="0" customWidth="1"/>
    <col min="2" max="2" width="45.7109375" style="0" customWidth="1"/>
    <col min="3" max="3" width="12.57421875" style="0" customWidth="1"/>
    <col min="4" max="4" width="4.8515625" style="0" customWidth="1"/>
    <col min="5" max="5" width="5.7109375" style="0" customWidth="1"/>
    <col min="6" max="6" width="10.421875" style="0" customWidth="1"/>
    <col min="7" max="7" width="5.28125" style="0" customWidth="1"/>
    <col min="8" max="9" width="5.140625" style="0" customWidth="1"/>
  </cols>
  <sheetData>
    <row r="1" spans="1:9" ht="12.75">
      <c r="A1" s="102"/>
      <c r="B1" s="102"/>
      <c r="C1" s="101"/>
      <c r="D1" s="102"/>
      <c r="E1" s="102"/>
      <c r="F1" s="102"/>
      <c r="G1" s="414" t="s">
        <v>313</v>
      </c>
      <c r="H1" s="414"/>
      <c r="I1" s="414"/>
    </row>
    <row r="2" spans="1:9" ht="12.75">
      <c r="A2" s="102"/>
      <c r="B2" s="102"/>
      <c r="C2" s="101"/>
      <c r="D2" s="102"/>
      <c r="E2" s="102"/>
      <c r="F2" s="102"/>
      <c r="G2" s="102"/>
      <c r="H2" s="102"/>
      <c r="I2" s="101" t="s">
        <v>223</v>
      </c>
    </row>
    <row r="3" spans="1:9" ht="12.75">
      <c r="A3" s="102"/>
      <c r="B3" s="102"/>
      <c r="C3" s="101"/>
      <c r="D3" s="102"/>
      <c r="E3" s="102"/>
      <c r="F3" s="102"/>
      <c r="G3" s="102"/>
      <c r="H3" s="102"/>
      <c r="I3" s="101" t="s">
        <v>418</v>
      </c>
    </row>
    <row r="4" spans="1:9" ht="12.75">
      <c r="A4" s="102"/>
      <c r="B4" s="102"/>
      <c r="C4" s="101"/>
      <c r="D4" s="102"/>
      <c r="E4" s="102"/>
      <c r="F4" s="102"/>
      <c r="G4" s="102"/>
      <c r="H4" s="102"/>
      <c r="I4" s="101" t="s">
        <v>419</v>
      </c>
    </row>
    <row r="5" spans="1:9" ht="15">
      <c r="A5" s="102"/>
      <c r="B5" s="102"/>
      <c r="C5" s="101"/>
      <c r="D5" s="102"/>
      <c r="E5" s="102"/>
      <c r="F5" s="102"/>
      <c r="G5" s="101"/>
      <c r="H5" s="104"/>
      <c r="I5" s="101" t="s">
        <v>414</v>
      </c>
    </row>
    <row r="6" spans="1:8" ht="7.5" customHeight="1">
      <c r="A6" s="102"/>
      <c r="B6" s="102"/>
      <c r="C6" s="102"/>
      <c r="D6" s="102"/>
      <c r="E6" s="102"/>
      <c r="F6" s="102"/>
      <c r="G6" s="102"/>
      <c r="H6" s="102"/>
    </row>
    <row r="7" spans="1:8" ht="9.75" customHeight="1">
      <c r="A7" s="102"/>
      <c r="B7" s="102"/>
      <c r="C7" s="102"/>
      <c r="D7" s="102"/>
      <c r="E7" s="102"/>
      <c r="F7" s="102"/>
      <c r="G7" s="102"/>
      <c r="H7" s="102"/>
    </row>
    <row r="8" spans="1:8" ht="12.75" customHeight="1">
      <c r="A8" s="501" t="s">
        <v>422</v>
      </c>
      <c r="B8" s="501"/>
      <c r="C8" s="501"/>
      <c r="D8" s="501"/>
      <c r="E8" s="501"/>
      <c r="F8" s="501"/>
      <c r="G8" s="501"/>
      <c r="H8" s="501"/>
    </row>
    <row r="9" spans="1:8" ht="24.75" customHeight="1">
      <c r="A9" s="491"/>
      <c r="B9" s="491"/>
      <c r="C9" s="491"/>
      <c r="D9" s="491"/>
      <c r="E9" s="491"/>
      <c r="F9" s="491"/>
      <c r="G9" s="491"/>
      <c r="H9" s="491"/>
    </row>
    <row r="10" spans="1:9" ht="24.75" customHeight="1">
      <c r="A10" s="138"/>
      <c r="B10" s="138"/>
      <c r="C10" s="138"/>
      <c r="D10" s="138"/>
      <c r="E10" s="138"/>
      <c r="F10" s="491" t="s">
        <v>176</v>
      </c>
      <c r="G10" s="491"/>
      <c r="H10" s="491"/>
      <c r="I10" s="491"/>
    </row>
    <row r="11" spans="1:8" ht="12" customHeight="1">
      <c r="A11" s="138"/>
      <c r="B11" s="138"/>
      <c r="C11" s="138"/>
      <c r="D11" s="138"/>
      <c r="E11" s="138"/>
      <c r="F11" s="288"/>
      <c r="G11" s="288"/>
      <c r="H11" s="288"/>
    </row>
    <row r="12" spans="1:9" ht="13.5" customHeight="1" thickBot="1">
      <c r="A12" s="139"/>
      <c r="B12" s="140"/>
      <c r="C12" s="140"/>
      <c r="D12" s="140"/>
      <c r="E12" s="141"/>
      <c r="F12" s="140"/>
      <c r="G12" s="503" t="s">
        <v>84</v>
      </c>
      <c r="H12" s="503"/>
      <c r="I12" s="503"/>
    </row>
    <row r="13" spans="1:9" ht="12.75" customHeight="1">
      <c r="A13" s="506" t="s">
        <v>90</v>
      </c>
      <c r="B13" s="508" t="s">
        <v>91</v>
      </c>
      <c r="C13" s="508" t="s">
        <v>92</v>
      </c>
      <c r="D13" s="510" t="s">
        <v>93</v>
      </c>
      <c r="E13" s="510"/>
      <c r="F13" s="510"/>
      <c r="G13" s="510"/>
      <c r="H13" s="504" t="s">
        <v>376</v>
      </c>
      <c r="I13" s="504" t="s">
        <v>423</v>
      </c>
    </row>
    <row r="14" spans="1:9" ht="12.75">
      <c r="A14" s="507"/>
      <c r="B14" s="509"/>
      <c r="C14" s="509"/>
      <c r="D14" s="142" t="s">
        <v>80</v>
      </c>
      <c r="E14" s="142" t="s">
        <v>94</v>
      </c>
      <c r="F14" s="143" t="s">
        <v>45</v>
      </c>
      <c r="G14" s="143" t="s">
        <v>46</v>
      </c>
      <c r="H14" s="505"/>
      <c r="I14" s="505"/>
    </row>
    <row r="15" spans="1:9" ht="38.25" customHeight="1">
      <c r="A15" s="178">
        <v>1</v>
      </c>
      <c r="B15" s="403" t="s">
        <v>369</v>
      </c>
      <c r="C15" s="178" t="s">
        <v>125</v>
      </c>
      <c r="D15" s="310" t="s">
        <v>66</v>
      </c>
      <c r="E15" s="407" t="s">
        <v>97</v>
      </c>
      <c r="F15" s="178">
        <v>5010129999</v>
      </c>
      <c r="G15" s="178">
        <v>244</v>
      </c>
      <c r="H15" s="311">
        <v>10</v>
      </c>
      <c r="I15" s="311">
        <v>10</v>
      </c>
    </row>
    <row r="16" spans="1:9" ht="28.5" customHeight="1">
      <c r="A16" s="178">
        <v>2</v>
      </c>
      <c r="B16" s="200" t="s">
        <v>410</v>
      </c>
      <c r="C16" s="178" t="s">
        <v>125</v>
      </c>
      <c r="D16" s="310" t="s">
        <v>66</v>
      </c>
      <c r="E16" s="178" t="s">
        <v>95</v>
      </c>
      <c r="F16" s="178">
        <v>5020129999</v>
      </c>
      <c r="G16" s="178">
        <v>244</v>
      </c>
      <c r="H16" s="311">
        <v>66</v>
      </c>
      <c r="I16" s="311">
        <v>42</v>
      </c>
    </row>
    <row r="17" spans="1:9" ht="51" customHeight="1">
      <c r="A17" s="163">
        <v>3</v>
      </c>
      <c r="B17" s="382" t="s">
        <v>368</v>
      </c>
      <c r="C17" s="178" t="s">
        <v>125</v>
      </c>
      <c r="D17" s="405" t="s">
        <v>66</v>
      </c>
      <c r="E17" s="408" t="s">
        <v>95</v>
      </c>
      <c r="F17" s="178">
        <v>5030129999</v>
      </c>
      <c r="G17" s="178">
        <v>244</v>
      </c>
      <c r="H17" s="311">
        <v>5</v>
      </c>
      <c r="I17" s="311">
        <v>5</v>
      </c>
    </row>
    <row r="18" spans="1:9" ht="51" customHeight="1">
      <c r="A18" s="178">
        <v>4</v>
      </c>
      <c r="B18" s="14" t="s">
        <v>367</v>
      </c>
      <c r="C18" s="178" t="s">
        <v>125</v>
      </c>
      <c r="D18" s="310" t="s">
        <v>66</v>
      </c>
      <c r="E18" s="374" t="s">
        <v>262</v>
      </c>
      <c r="F18" s="178">
        <v>5040129999</v>
      </c>
      <c r="G18" s="178">
        <v>244</v>
      </c>
      <c r="H18" s="410">
        <v>926</v>
      </c>
      <c r="I18" s="410">
        <v>985.7</v>
      </c>
    </row>
    <row r="19" spans="1:9" ht="51.75" customHeight="1">
      <c r="A19" s="178">
        <v>5</v>
      </c>
      <c r="B19" s="314" t="s">
        <v>370</v>
      </c>
      <c r="C19" s="178" t="s">
        <v>125</v>
      </c>
      <c r="D19" s="310" t="s">
        <v>66</v>
      </c>
      <c r="E19" s="310" t="s">
        <v>97</v>
      </c>
      <c r="F19" s="178">
        <v>5050129999</v>
      </c>
      <c r="G19" s="178">
        <v>244</v>
      </c>
      <c r="H19" s="311">
        <v>150</v>
      </c>
      <c r="I19" s="376">
        <v>30</v>
      </c>
    </row>
    <row r="20" spans="1:10" ht="26.25" customHeight="1">
      <c r="A20" s="178">
        <v>6</v>
      </c>
      <c r="B20" s="200" t="s">
        <v>456</v>
      </c>
      <c r="C20" s="178" t="s">
        <v>125</v>
      </c>
      <c r="D20" s="310" t="s">
        <v>66</v>
      </c>
      <c r="E20" s="310" t="s">
        <v>459</v>
      </c>
      <c r="F20" s="178">
        <v>5080129999</v>
      </c>
      <c r="G20" s="178">
        <v>244</v>
      </c>
      <c r="H20" s="316">
        <v>10</v>
      </c>
      <c r="I20" s="375">
        <v>10</v>
      </c>
      <c r="J20" s="151"/>
    </row>
    <row r="21" spans="1:10" ht="39" customHeight="1">
      <c r="A21" s="178">
        <v>7</v>
      </c>
      <c r="B21" s="200" t="s">
        <v>411</v>
      </c>
      <c r="C21" s="178" t="s">
        <v>125</v>
      </c>
      <c r="D21" s="310" t="s">
        <v>66</v>
      </c>
      <c r="E21" s="310" t="s">
        <v>460</v>
      </c>
      <c r="F21" s="178">
        <v>5090129999</v>
      </c>
      <c r="G21" s="178">
        <v>244</v>
      </c>
      <c r="H21" s="316">
        <v>5</v>
      </c>
      <c r="I21" s="375">
        <v>5</v>
      </c>
      <c r="J21" s="151"/>
    </row>
    <row r="22" spans="1:10" ht="41.25" customHeight="1">
      <c r="A22" s="178">
        <v>8</v>
      </c>
      <c r="B22" s="200" t="s">
        <v>412</v>
      </c>
      <c r="C22" s="178" t="s">
        <v>125</v>
      </c>
      <c r="D22" s="310" t="s">
        <v>66</v>
      </c>
      <c r="E22" s="310" t="s">
        <v>96</v>
      </c>
      <c r="F22" s="178">
        <v>5100129999</v>
      </c>
      <c r="G22" s="178">
        <v>244</v>
      </c>
      <c r="H22" s="316">
        <v>105</v>
      </c>
      <c r="I22" s="375">
        <v>30</v>
      </c>
      <c r="J22" s="151"/>
    </row>
    <row r="23" spans="1:10" ht="48.75" customHeight="1">
      <c r="A23" s="178">
        <v>9</v>
      </c>
      <c r="B23" s="200" t="s">
        <v>413</v>
      </c>
      <c r="C23" s="178" t="s">
        <v>125</v>
      </c>
      <c r="D23" s="310" t="s">
        <v>66</v>
      </c>
      <c r="E23" s="310" t="s">
        <v>96</v>
      </c>
      <c r="F23" s="178">
        <v>5110129999</v>
      </c>
      <c r="G23" s="178">
        <v>244</v>
      </c>
      <c r="H23" s="316">
        <v>8</v>
      </c>
      <c r="I23" s="375" t="s">
        <v>397</v>
      </c>
      <c r="J23" s="151"/>
    </row>
    <row r="25" spans="2:9" ht="12.75" customHeight="1">
      <c r="B25" s="490" t="s">
        <v>224</v>
      </c>
      <c r="C25" s="490"/>
      <c r="D25" s="490"/>
      <c r="E25" s="490"/>
      <c r="F25" s="490"/>
      <c r="G25" s="490"/>
      <c r="H25" s="490"/>
      <c r="I25" s="490"/>
    </row>
  </sheetData>
  <sheetProtection/>
  <mergeCells count="11">
    <mergeCell ref="H13:H14"/>
    <mergeCell ref="G12:I12"/>
    <mergeCell ref="F10:I10"/>
    <mergeCell ref="I13:I14"/>
    <mergeCell ref="B25:I25"/>
    <mergeCell ref="G1:I1"/>
    <mergeCell ref="A8:H9"/>
    <mergeCell ref="A13:A14"/>
    <mergeCell ref="B13:B14"/>
    <mergeCell ref="C13:C14"/>
    <mergeCell ref="D13:G13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38.140625" style="0" customWidth="1"/>
    <col min="2" max="2" width="11.421875" style="0" customWidth="1"/>
    <col min="3" max="3" width="11.28125" style="0" customWidth="1"/>
    <col min="4" max="4" width="8.7109375" style="0" customWidth="1"/>
    <col min="5" max="5" width="10.7109375" style="0" customWidth="1"/>
    <col min="6" max="6" width="12.00390625" style="0" customWidth="1"/>
    <col min="7" max="7" width="11.28125" style="0" customWidth="1"/>
    <col min="8" max="8" width="9.8515625" style="0" customWidth="1"/>
    <col min="9" max="9" width="10.421875" style="0" customWidth="1"/>
    <col min="12" max="12" width="9.7109375" style="0" customWidth="1"/>
  </cols>
  <sheetData>
    <row r="1" spans="1:13" ht="12.75">
      <c r="A1" s="102"/>
      <c r="B1" s="102"/>
      <c r="C1" s="102"/>
      <c r="D1" s="102"/>
      <c r="E1" s="102"/>
      <c r="F1" s="102"/>
      <c r="G1" s="102"/>
      <c r="H1" s="101"/>
      <c r="L1" s="414" t="s">
        <v>314</v>
      </c>
      <c r="M1" s="414"/>
    </row>
    <row r="2" spans="1:13" ht="12.75">
      <c r="A2" s="102"/>
      <c r="B2" s="102"/>
      <c r="C2" s="102"/>
      <c r="D2" s="102"/>
      <c r="E2" s="102"/>
      <c r="F2" s="102"/>
      <c r="G2" s="102"/>
      <c r="H2" s="101"/>
      <c r="L2" s="102"/>
      <c r="M2" s="101" t="s">
        <v>223</v>
      </c>
    </row>
    <row r="3" spans="1:13" ht="12.75">
      <c r="A3" s="128"/>
      <c r="B3" s="128"/>
      <c r="C3" s="128"/>
      <c r="D3" s="128"/>
      <c r="E3" s="128"/>
      <c r="F3" s="128"/>
      <c r="G3" s="131"/>
      <c r="H3" s="101"/>
      <c r="L3" s="102"/>
      <c r="M3" s="101" t="s">
        <v>418</v>
      </c>
    </row>
    <row r="4" spans="1:13" ht="12.75">
      <c r="A4" s="128"/>
      <c r="B4" s="128"/>
      <c r="C4" s="128"/>
      <c r="D4" s="128"/>
      <c r="E4" s="128"/>
      <c r="F4" s="128"/>
      <c r="G4" s="127"/>
      <c r="H4" s="101"/>
      <c r="L4" s="102"/>
      <c r="M4" s="101" t="s">
        <v>419</v>
      </c>
    </row>
    <row r="5" spans="1:13" ht="15">
      <c r="A5" s="128"/>
      <c r="B5" s="128"/>
      <c r="C5" s="128"/>
      <c r="D5" s="128"/>
      <c r="E5" s="128"/>
      <c r="F5" s="128"/>
      <c r="G5" s="127"/>
      <c r="H5" s="101"/>
      <c r="L5" s="104"/>
      <c r="M5" s="101" t="s">
        <v>414</v>
      </c>
    </row>
    <row r="6" spans="1:9" ht="12.75">
      <c r="A6" s="128"/>
      <c r="B6" s="128"/>
      <c r="C6" s="128"/>
      <c r="D6" s="128"/>
      <c r="E6" s="128"/>
      <c r="F6" s="128"/>
      <c r="G6" s="128"/>
      <c r="H6" s="127"/>
      <c r="I6" s="133"/>
    </row>
    <row r="7" spans="1:9" ht="12.75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2.75">
      <c r="A8" s="128"/>
      <c r="B8" s="128"/>
      <c r="C8" s="128"/>
      <c r="D8" s="128"/>
      <c r="E8" s="128"/>
      <c r="F8" s="128"/>
      <c r="G8" s="128"/>
      <c r="H8" s="128"/>
      <c r="I8" s="128"/>
    </row>
    <row r="9" spans="1:9" ht="12.75">
      <c r="A9" s="475" t="s">
        <v>441</v>
      </c>
      <c r="B9" s="475"/>
      <c r="C9" s="475"/>
      <c r="D9" s="475"/>
      <c r="E9" s="475"/>
      <c r="F9" s="475"/>
      <c r="G9" s="475"/>
      <c r="H9" s="475"/>
      <c r="I9" s="128"/>
    </row>
    <row r="10" spans="1:13" ht="12.75">
      <c r="A10" s="128"/>
      <c r="B10" s="128"/>
      <c r="C10" s="128"/>
      <c r="D10" s="128"/>
      <c r="E10" s="128"/>
      <c r="F10" s="128"/>
      <c r="G10" s="514" t="s">
        <v>84</v>
      </c>
      <c r="H10" s="514"/>
      <c r="I10" s="514"/>
      <c r="J10" s="514"/>
      <c r="K10" s="514"/>
      <c r="L10" s="514"/>
      <c r="M10" s="514"/>
    </row>
    <row r="11" spans="1:13" ht="51.75" customHeight="1">
      <c r="A11" s="513" t="s">
        <v>119</v>
      </c>
      <c r="B11" s="511" t="s">
        <v>440</v>
      </c>
      <c r="C11" s="512" t="s">
        <v>342</v>
      </c>
      <c r="D11" s="512" t="s">
        <v>343</v>
      </c>
      <c r="E11" s="512" t="s">
        <v>439</v>
      </c>
      <c r="F11" s="511" t="s">
        <v>435</v>
      </c>
      <c r="G11" s="512" t="s">
        <v>378</v>
      </c>
      <c r="H11" s="512" t="s">
        <v>379</v>
      </c>
      <c r="I11" s="512" t="s">
        <v>436</v>
      </c>
      <c r="J11" s="511" t="s">
        <v>437</v>
      </c>
      <c r="K11" s="512" t="s">
        <v>424</v>
      </c>
      <c r="L11" s="512" t="s">
        <v>425</v>
      </c>
      <c r="M11" s="512" t="s">
        <v>438</v>
      </c>
    </row>
    <row r="12" spans="1:13" ht="39.75" customHeight="1">
      <c r="A12" s="513"/>
      <c r="B12" s="511"/>
      <c r="C12" s="512"/>
      <c r="D12" s="512"/>
      <c r="E12" s="512"/>
      <c r="F12" s="511"/>
      <c r="G12" s="512"/>
      <c r="H12" s="512"/>
      <c r="I12" s="512"/>
      <c r="J12" s="511"/>
      <c r="K12" s="512"/>
      <c r="L12" s="512"/>
      <c r="M12" s="512"/>
    </row>
    <row r="13" spans="1:13" ht="12.75">
      <c r="A13" s="134" t="s">
        <v>120</v>
      </c>
      <c r="B13" s="327">
        <v>0</v>
      </c>
      <c r="C13" s="327">
        <f>C14</f>
        <v>61.2</v>
      </c>
      <c r="D13" s="327">
        <f>D15</f>
        <v>0</v>
      </c>
      <c r="E13" s="327">
        <f>E14</f>
        <v>61.2</v>
      </c>
      <c r="F13" s="327">
        <f>F14</f>
        <v>61.2</v>
      </c>
      <c r="G13" s="327">
        <f aca="true" t="shared" si="0" ref="G13:M13">G14</f>
        <v>63.7</v>
      </c>
      <c r="H13" s="327">
        <f t="shared" si="0"/>
        <v>0</v>
      </c>
      <c r="I13" s="327">
        <f t="shared" si="0"/>
        <v>124.9</v>
      </c>
      <c r="J13" s="327">
        <f t="shared" si="0"/>
        <v>124.9</v>
      </c>
      <c r="K13" s="327">
        <f t="shared" si="0"/>
        <v>67.5</v>
      </c>
      <c r="L13" s="327">
        <f t="shared" si="0"/>
        <v>0</v>
      </c>
      <c r="M13" s="327">
        <f t="shared" si="0"/>
        <v>192.4</v>
      </c>
    </row>
    <row r="14" spans="1:13" ht="12.75">
      <c r="A14" s="134" t="s">
        <v>121</v>
      </c>
      <c r="B14" s="327">
        <v>0</v>
      </c>
      <c r="C14" s="327">
        <f>C16</f>
        <v>61.2</v>
      </c>
      <c r="D14" s="327">
        <f>D16</f>
        <v>0</v>
      </c>
      <c r="E14" s="327">
        <f>E16</f>
        <v>61.2</v>
      </c>
      <c r="F14" s="381">
        <f>F16</f>
        <v>61.2</v>
      </c>
      <c r="G14" s="381">
        <f aca="true" t="shared" si="1" ref="G14:M14">G16</f>
        <v>63.7</v>
      </c>
      <c r="H14" s="381">
        <f t="shared" si="1"/>
        <v>0</v>
      </c>
      <c r="I14" s="381">
        <f>F14+G14</f>
        <v>124.9</v>
      </c>
      <c r="J14" s="381">
        <f t="shared" si="1"/>
        <v>124.9</v>
      </c>
      <c r="K14" s="381">
        <f t="shared" si="1"/>
        <v>67.5</v>
      </c>
      <c r="L14" s="381">
        <f t="shared" si="1"/>
        <v>0</v>
      </c>
      <c r="M14" s="381">
        <f t="shared" si="1"/>
        <v>192.4</v>
      </c>
    </row>
    <row r="15" spans="1:13" ht="53.25" customHeight="1">
      <c r="A15" s="137" t="s">
        <v>407</v>
      </c>
      <c r="B15" s="327">
        <v>0</v>
      </c>
      <c r="C15" s="380">
        <v>0</v>
      </c>
      <c r="D15" s="327">
        <f>D17</f>
        <v>0</v>
      </c>
      <c r="E15" s="380">
        <v>0</v>
      </c>
      <c r="F15" s="327">
        <v>0</v>
      </c>
      <c r="G15" s="327">
        <v>0</v>
      </c>
      <c r="H15" s="327">
        <v>0</v>
      </c>
      <c r="I15" s="327">
        <v>0</v>
      </c>
      <c r="J15" s="327">
        <v>0</v>
      </c>
      <c r="K15" s="327">
        <v>0</v>
      </c>
      <c r="L15" s="327">
        <v>0</v>
      </c>
      <c r="M15" s="327">
        <v>0</v>
      </c>
    </row>
    <row r="16" spans="1:13" ht="30" customHeight="1">
      <c r="A16" s="137" t="s">
        <v>408</v>
      </c>
      <c r="B16" s="327">
        <v>0</v>
      </c>
      <c r="C16" s="136">
        <v>61.2</v>
      </c>
      <c r="D16" s="327">
        <f>D18</f>
        <v>0</v>
      </c>
      <c r="E16" s="136">
        <v>61.2</v>
      </c>
      <c r="F16" s="327">
        <v>61.2</v>
      </c>
      <c r="G16" s="327">
        <v>63.7</v>
      </c>
      <c r="H16" s="327"/>
      <c r="I16" s="327">
        <f>F16+G16</f>
        <v>124.9</v>
      </c>
      <c r="J16" s="327">
        <f>I16</f>
        <v>124.9</v>
      </c>
      <c r="K16" s="327">
        <v>67.5</v>
      </c>
      <c r="L16" s="327"/>
      <c r="M16" s="327">
        <f>J16+K16</f>
        <v>192.4</v>
      </c>
    </row>
    <row r="17" spans="1:15" ht="27.75" customHeight="1">
      <c r="A17" s="137" t="s">
        <v>409</v>
      </c>
      <c r="B17" s="327">
        <v>0</v>
      </c>
      <c r="C17" s="136">
        <v>0</v>
      </c>
      <c r="D17" s="327">
        <f>D19</f>
        <v>0</v>
      </c>
      <c r="E17" s="136">
        <v>0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0</v>
      </c>
      <c r="O17" s="212" t="s">
        <v>434</v>
      </c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/>
      <c r="B19" s="17"/>
      <c r="C19" s="17"/>
      <c r="D19" s="17"/>
      <c r="E19" s="17"/>
      <c r="F19" s="17"/>
      <c r="G19" s="17"/>
      <c r="H19" s="17"/>
      <c r="I19" s="17"/>
    </row>
    <row r="20" spans="1:12" ht="12.75" customHeight="1">
      <c r="A20" s="490" t="s">
        <v>224</v>
      </c>
      <c r="B20" s="490"/>
      <c r="C20" s="490"/>
      <c r="D20" s="490"/>
      <c r="E20" s="490"/>
      <c r="F20" s="490"/>
      <c r="G20" s="490"/>
      <c r="H20" s="490"/>
      <c r="I20" s="490"/>
      <c r="J20" s="151"/>
      <c r="K20" s="151"/>
      <c r="L20" s="151"/>
    </row>
  </sheetData>
  <sheetProtection/>
  <mergeCells count="17">
    <mergeCell ref="G10:M10"/>
    <mergeCell ref="H11:H12"/>
    <mergeCell ref="I11:I12"/>
    <mergeCell ref="B11:B12"/>
    <mergeCell ref="D11:D12"/>
    <mergeCell ref="E11:E12"/>
    <mergeCell ref="C11:C12"/>
    <mergeCell ref="L1:M1"/>
    <mergeCell ref="J11:J12"/>
    <mergeCell ref="K11:K12"/>
    <mergeCell ref="L11:L12"/>
    <mergeCell ref="M11:M12"/>
    <mergeCell ref="A20:I20"/>
    <mergeCell ref="A9:H9"/>
    <mergeCell ref="A11:A12"/>
    <mergeCell ref="F11:F12"/>
    <mergeCell ref="G11:G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131"/>
      <c r="B1" s="414" t="s">
        <v>315</v>
      </c>
      <c r="C1" s="414"/>
    </row>
    <row r="2" spans="1:3" ht="12.75">
      <c r="A2" s="131"/>
      <c r="B2" s="102"/>
      <c r="C2" s="101" t="s">
        <v>223</v>
      </c>
    </row>
    <row r="3" spans="1:3" ht="12.75">
      <c r="A3" s="126"/>
      <c r="B3" s="102"/>
      <c r="C3" s="101" t="s">
        <v>418</v>
      </c>
    </row>
    <row r="4" spans="1:3" ht="12.75">
      <c r="A4" s="126"/>
      <c r="B4" s="102"/>
      <c r="C4" s="101" t="s">
        <v>419</v>
      </c>
    </row>
    <row r="5" spans="1:3" ht="15">
      <c r="A5" s="128"/>
      <c r="B5" s="104"/>
      <c r="C5" s="101" t="s">
        <v>414</v>
      </c>
    </row>
    <row r="6" spans="1:3" ht="12.75">
      <c r="A6" s="102"/>
      <c r="B6" s="125"/>
      <c r="C6" s="102"/>
    </row>
    <row r="7" spans="1:3" ht="31.5" customHeight="1">
      <c r="A7" s="515" t="s">
        <v>421</v>
      </c>
      <c r="B7" s="515"/>
      <c r="C7" s="515"/>
    </row>
    <row r="8" spans="1:3" ht="12.75">
      <c r="A8" s="390"/>
      <c r="B8" s="391"/>
      <c r="C8" s="391"/>
    </row>
    <row r="9" spans="1:3" ht="15">
      <c r="A9" s="392"/>
      <c r="B9" s="392"/>
      <c r="C9" s="398" t="s">
        <v>99</v>
      </c>
    </row>
    <row r="10" spans="1:3" ht="12.75">
      <c r="A10" s="399" t="s">
        <v>41</v>
      </c>
      <c r="B10" s="399" t="s">
        <v>100</v>
      </c>
      <c r="C10" s="399" t="s">
        <v>340</v>
      </c>
    </row>
    <row r="11" spans="1:3" ht="25.5">
      <c r="A11" s="79" t="s">
        <v>101</v>
      </c>
      <c r="B11" s="393" t="s">
        <v>102</v>
      </c>
      <c r="C11" s="400">
        <f>C12</f>
        <v>61.2</v>
      </c>
    </row>
    <row r="12" spans="1:3" ht="25.5">
      <c r="A12" s="79" t="s">
        <v>103</v>
      </c>
      <c r="B12" s="393" t="s">
        <v>157</v>
      </c>
      <c r="C12" s="400">
        <f>C13</f>
        <v>61.2</v>
      </c>
    </row>
    <row r="13" spans="1:3" ht="25.5">
      <c r="A13" s="395" t="s">
        <v>104</v>
      </c>
      <c r="B13" s="396" t="s">
        <v>158</v>
      </c>
      <c r="C13" s="400">
        <f>C14</f>
        <v>61.2</v>
      </c>
    </row>
    <row r="14" spans="1:3" ht="25.5">
      <c r="A14" s="395" t="s">
        <v>446</v>
      </c>
      <c r="B14" s="396" t="s">
        <v>159</v>
      </c>
      <c r="C14" s="400">
        <v>61.2</v>
      </c>
    </row>
    <row r="15" spans="1:3" ht="25.5">
      <c r="A15" s="395" t="s">
        <v>106</v>
      </c>
      <c r="B15" s="396" t="s">
        <v>160</v>
      </c>
      <c r="C15" s="400">
        <v>0</v>
      </c>
    </row>
    <row r="16" spans="1:3" ht="25.5">
      <c r="A16" s="395" t="s">
        <v>451</v>
      </c>
      <c r="B16" s="396" t="s">
        <v>161</v>
      </c>
      <c r="C16" s="400">
        <v>0</v>
      </c>
    </row>
    <row r="17" spans="1:3" ht="25.5">
      <c r="A17" s="397" t="s">
        <v>163</v>
      </c>
      <c r="B17" s="393" t="s">
        <v>162</v>
      </c>
      <c r="C17" s="400">
        <v>0</v>
      </c>
    </row>
    <row r="18" spans="1:3" ht="38.25">
      <c r="A18" s="395" t="s">
        <v>107</v>
      </c>
      <c r="B18" s="396" t="s">
        <v>449</v>
      </c>
      <c r="C18" s="400">
        <v>0</v>
      </c>
    </row>
    <row r="19" spans="1:3" ht="38.25">
      <c r="A19" s="395" t="s">
        <v>452</v>
      </c>
      <c r="B19" s="396" t="s">
        <v>453</v>
      </c>
      <c r="C19" s="400">
        <v>0</v>
      </c>
    </row>
    <row r="20" spans="1:3" ht="38.25">
      <c r="A20" s="395" t="s">
        <v>108</v>
      </c>
      <c r="B20" s="396" t="s">
        <v>450</v>
      </c>
      <c r="C20" s="400">
        <v>0</v>
      </c>
    </row>
    <row r="21" spans="1:3" ht="38.25">
      <c r="A21" s="395" t="s">
        <v>455</v>
      </c>
      <c r="B21" s="396" t="s">
        <v>454</v>
      </c>
      <c r="C21" s="400">
        <v>0</v>
      </c>
    </row>
    <row r="22" spans="1:3" ht="25.5">
      <c r="A22" s="79" t="s">
        <v>109</v>
      </c>
      <c r="B22" s="393" t="s">
        <v>110</v>
      </c>
      <c r="C22" s="400">
        <v>0</v>
      </c>
    </row>
    <row r="23" spans="1:3" ht="12.75">
      <c r="A23" s="395" t="s">
        <v>111</v>
      </c>
      <c r="B23" s="396" t="s">
        <v>112</v>
      </c>
      <c r="C23" s="400">
        <f>C24</f>
        <v>-19846.8</v>
      </c>
    </row>
    <row r="24" spans="1:3" ht="15.75" customHeight="1">
      <c r="A24" s="395" t="s">
        <v>113</v>
      </c>
      <c r="B24" s="396" t="s">
        <v>442</v>
      </c>
      <c r="C24" s="400">
        <f>C25</f>
        <v>-19846.8</v>
      </c>
    </row>
    <row r="25" spans="1:3" ht="12.75">
      <c r="A25" s="395" t="s">
        <v>195</v>
      </c>
      <c r="B25" s="396" t="s">
        <v>443</v>
      </c>
      <c r="C25" s="400">
        <f>C26</f>
        <v>-19846.8</v>
      </c>
    </row>
    <row r="26" spans="1:3" ht="25.5">
      <c r="A26" s="395" t="s">
        <v>447</v>
      </c>
      <c r="B26" s="396" t="s">
        <v>114</v>
      </c>
      <c r="C26" s="400">
        <v>-19846.8</v>
      </c>
    </row>
    <row r="27" spans="1:3" ht="12.75">
      <c r="A27" s="395" t="s">
        <v>115</v>
      </c>
      <c r="B27" s="396" t="s">
        <v>116</v>
      </c>
      <c r="C27" s="400">
        <f>C28</f>
        <v>19846.8</v>
      </c>
    </row>
    <row r="28" spans="1:3" ht="12.75">
      <c r="A28" s="395" t="s">
        <v>117</v>
      </c>
      <c r="B28" s="396" t="s">
        <v>444</v>
      </c>
      <c r="C28" s="400">
        <f>C29</f>
        <v>19846.8</v>
      </c>
    </row>
    <row r="29" spans="1:7" ht="15" customHeight="1">
      <c r="A29" s="395" t="s">
        <v>196</v>
      </c>
      <c r="B29" s="396" t="s">
        <v>445</v>
      </c>
      <c r="C29" s="400">
        <f>C30</f>
        <v>19846.8</v>
      </c>
      <c r="D29" s="151"/>
      <c r="E29" s="151"/>
      <c r="F29" s="151"/>
      <c r="G29" s="151"/>
    </row>
    <row r="30" spans="1:3" ht="24.75" customHeight="1">
      <c r="A30" s="395" t="s">
        <v>448</v>
      </c>
      <c r="B30" s="396" t="s">
        <v>118</v>
      </c>
      <c r="C30" s="400">
        <v>19846.8</v>
      </c>
    </row>
    <row r="33" spans="1:3" ht="12.75">
      <c r="A33" s="490" t="s">
        <v>253</v>
      </c>
      <c r="B33" s="490"/>
      <c r="C33" s="490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8.57421875" style="0" customWidth="1"/>
    <col min="2" max="2" width="24.140625" style="0" customWidth="1"/>
    <col min="3" max="3" width="9.28125" style="0" customWidth="1"/>
    <col min="4" max="4" width="8.421875" style="0" customWidth="1"/>
  </cols>
  <sheetData>
    <row r="1" spans="1:4" ht="12.75">
      <c r="A1" s="131"/>
      <c r="B1" s="287"/>
      <c r="C1" s="414" t="s">
        <v>316</v>
      </c>
      <c r="D1" s="414"/>
    </row>
    <row r="2" spans="1:4" ht="12.75">
      <c r="A2" s="131"/>
      <c r="B2" s="102"/>
      <c r="C2" s="102"/>
      <c r="D2" s="101" t="s">
        <v>223</v>
      </c>
    </row>
    <row r="3" spans="1:4" ht="12.75">
      <c r="A3" s="126"/>
      <c r="B3" s="102"/>
      <c r="C3" s="102"/>
      <c r="D3" s="101" t="s">
        <v>418</v>
      </c>
    </row>
    <row r="4" spans="1:4" ht="12.75">
      <c r="A4" s="126"/>
      <c r="B4" s="102"/>
      <c r="C4" s="102"/>
      <c r="D4" s="101" t="s">
        <v>419</v>
      </c>
    </row>
    <row r="5" spans="1:4" ht="15">
      <c r="A5" s="128"/>
      <c r="B5" s="127"/>
      <c r="C5" s="104"/>
      <c r="D5" s="101" t="s">
        <v>414</v>
      </c>
    </row>
    <row r="6" spans="1:3" ht="12.75">
      <c r="A6" s="102"/>
      <c r="B6" s="125"/>
      <c r="C6" s="102"/>
    </row>
    <row r="7" spans="1:3" ht="31.5" customHeight="1">
      <c r="A7" s="515" t="s">
        <v>420</v>
      </c>
      <c r="B7" s="515"/>
      <c r="C7" s="515"/>
    </row>
    <row r="8" spans="1:3" ht="12.75">
      <c r="A8" s="516"/>
      <c r="B8" s="516"/>
      <c r="C8" s="102"/>
    </row>
    <row r="9" spans="1:4" ht="12.75">
      <c r="A9" s="130"/>
      <c r="B9" s="517" t="s">
        <v>99</v>
      </c>
      <c r="C9" s="517"/>
      <c r="D9" s="517"/>
    </row>
    <row r="10" spans="1:4" ht="20.25" customHeight="1">
      <c r="A10" s="399" t="s">
        <v>41</v>
      </c>
      <c r="B10" s="399" t="s">
        <v>100</v>
      </c>
      <c r="C10" s="399" t="s">
        <v>376</v>
      </c>
      <c r="D10" s="399" t="s">
        <v>423</v>
      </c>
    </row>
    <row r="11" spans="1:4" ht="25.5">
      <c r="A11" s="79" t="s">
        <v>101</v>
      </c>
      <c r="B11" s="393" t="s">
        <v>102</v>
      </c>
      <c r="C11" s="394">
        <f aca="true" t="shared" si="0" ref="C11:D13">C12</f>
        <v>63.7</v>
      </c>
      <c r="D11" s="394">
        <f t="shared" si="0"/>
        <v>67.5</v>
      </c>
    </row>
    <row r="12" spans="1:4" ht="25.5">
      <c r="A12" s="79" t="s">
        <v>103</v>
      </c>
      <c r="B12" s="393" t="s">
        <v>157</v>
      </c>
      <c r="C12" s="394">
        <f t="shared" si="0"/>
        <v>63.7</v>
      </c>
      <c r="D12" s="394">
        <f t="shared" si="0"/>
        <v>67.5</v>
      </c>
    </row>
    <row r="13" spans="1:4" ht="25.5">
      <c r="A13" s="395" t="s">
        <v>104</v>
      </c>
      <c r="B13" s="396" t="s">
        <v>158</v>
      </c>
      <c r="C13" s="394">
        <f t="shared" si="0"/>
        <v>63.7</v>
      </c>
      <c r="D13" s="394">
        <f t="shared" si="0"/>
        <v>67.5</v>
      </c>
    </row>
    <row r="14" spans="1:4" ht="25.5">
      <c r="A14" s="395" t="s">
        <v>446</v>
      </c>
      <c r="B14" s="396" t="s">
        <v>159</v>
      </c>
      <c r="C14" s="394">
        <v>63.7</v>
      </c>
      <c r="D14" s="394">
        <v>67.5</v>
      </c>
    </row>
    <row r="15" spans="1:4" ht="25.5">
      <c r="A15" s="395" t="s">
        <v>106</v>
      </c>
      <c r="B15" s="396" t="s">
        <v>160</v>
      </c>
      <c r="C15" s="394">
        <v>0</v>
      </c>
      <c r="D15" s="394">
        <v>0</v>
      </c>
    </row>
    <row r="16" spans="1:4" ht="25.5">
      <c r="A16" s="395" t="s">
        <v>451</v>
      </c>
      <c r="B16" s="396" t="s">
        <v>161</v>
      </c>
      <c r="C16" s="394">
        <v>0</v>
      </c>
      <c r="D16" s="394">
        <v>0</v>
      </c>
    </row>
    <row r="17" spans="1:4" ht="25.5">
      <c r="A17" s="397" t="s">
        <v>163</v>
      </c>
      <c r="B17" s="393" t="s">
        <v>162</v>
      </c>
      <c r="C17" s="394">
        <v>0</v>
      </c>
      <c r="D17" s="394">
        <v>0</v>
      </c>
    </row>
    <row r="18" spans="1:4" ht="38.25">
      <c r="A18" s="395" t="s">
        <v>107</v>
      </c>
      <c r="B18" s="396" t="s">
        <v>449</v>
      </c>
      <c r="C18" s="394">
        <v>0</v>
      </c>
      <c r="D18" s="394">
        <v>0</v>
      </c>
    </row>
    <row r="19" spans="1:4" ht="38.25">
      <c r="A19" s="395" t="s">
        <v>452</v>
      </c>
      <c r="B19" s="396" t="s">
        <v>453</v>
      </c>
      <c r="C19" s="394">
        <v>0</v>
      </c>
      <c r="D19" s="394">
        <v>0</v>
      </c>
    </row>
    <row r="20" spans="1:4" ht="38.25">
      <c r="A20" s="395" t="s">
        <v>108</v>
      </c>
      <c r="B20" s="396" t="s">
        <v>450</v>
      </c>
      <c r="C20" s="394">
        <v>0</v>
      </c>
      <c r="D20" s="394">
        <v>0</v>
      </c>
    </row>
    <row r="21" spans="1:4" ht="38.25">
      <c r="A21" s="395" t="s">
        <v>455</v>
      </c>
      <c r="B21" s="396" t="s">
        <v>454</v>
      </c>
      <c r="C21" s="394">
        <v>0</v>
      </c>
      <c r="D21" s="394">
        <v>0</v>
      </c>
    </row>
    <row r="22" spans="1:4" ht="25.5">
      <c r="A22" s="79" t="s">
        <v>109</v>
      </c>
      <c r="B22" s="393" t="s">
        <v>110</v>
      </c>
      <c r="C22" s="394">
        <v>0</v>
      </c>
      <c r="D22" s="394">
        <v>0</v>
      </c>
    </row>
    <row r="23" spans="1:4" ht="12.75">
      <c r="A23" s="395" t="s">
        <v>111</v>
      </c>
      <c r="B23" s="396" t="s">
        <v>112</v>
      </c>
      <c r="C23" s="394">
        <f aca="true" t="shared" si="1" ref="C23:D25">C24</f>
        <v>-11337.8</v>
      </c>
      <c r="D23" s="394">
        <f t="shared" si="1"/>
        <v>-11001</v>
      </c>
    </row>
    <row r="24" spans="1:4" ht="15.75" customHeight="1">
      <c r="A24" s="395" t="s">
        <v>113</v>
      </c>
      <c r="B24" s="396" t="s">
        <v>442</v>
      </c>
      <c r="C24" s="394">
        <f t="shared" si="1"/>
        <v>-11337.8</v>
      </c>
      <c r="D24" s="394">
        <f t="shared" si="1"/>
        <v>-11001</v>
      </c>
    </row>
    <row r="25" spans="1:4" ht="12.75">
      <c r="A25" s="395" t="s">
        <v>195</v>
      </c>
      <c r="B25" s="396" t="s">
        <v>443</v>
      </c>
      <c r="C25" s="394">
        <f t="shared" si="1"/>
        <v>-11337.8</v>
      </c>
      <c r="D25" s="394">
        <f t="shared" si="1"/>
        <v>-11001</v>
      </c>
    </row>
    <row r="26" spans="1:4" ht="25.5">
      <c r="A26" s="395" t="s">
        <v>447</v>
      </c>
      <c r="B26" s="396" t="s">
        <v>114</v>
      </c>
      <c r="C26" s="394">
        <v>-11337.8</v>
      </c>
      <c r="D26" s="394">
        <v>-11001</v>
      </c>
    </row>
    <row r="27" spans="1:4" ht="12.75">
      <c r="A27" s="395" t="s">
        <v>115</v>
      </c>
      <c r="B27" s="396" t="s">
        <v>116</v>
      </c>
      <c r="C27" s="394">
        <f aca="true" t="shared" si="2" ref="C27:D29">C28</f>
        <v>11337.8</v>
      </c>
      <c r="D27" s="394">
        <f t="shared" si="2"/>
        <v>11001</v>
      </c>
    </row>
    <row r="28" spans="1:4" ht="12.75">
      <c r="A28" s="395" t="s">
        <v>117</v>
      </c>
      <c r="B28" s="396" t="s">
        <v>444</v>
      </c>
      <c r="C28" s="394">
        <f t="shared" si="2"/>
        <v>11337.8</v>
      </c>
      <c r="D28" s="394">
        <f t="shared" si="2"/>
        <v>11001</v>
      </c>
    </row>
    <row r="29" spans="1:7" ht="15" customHeight="1">
      <c r="A29" s="395" t="s">
        <v>196</v>
      </c>
      <c r="B29" s="396" t="s">
        <v>445</v>
      </c>
      <c r="C29" s="394">
        <f t="shared" si="2"/>
        <v>11337.8</v>
      </c>
      <c r="D29" s="394">
        <f t="shared" si="2"/>
        <v>11001</v>
      </c>
      <c r="E29" s="151"/>
      <c r="F29" s="151"/>
      <c r="G29" s="151"/>
    </row>
    <row r="30" spans="1:4" ht="24.75" customHeight="1">
      <c r="A30" s="395" t="s">
        <v>448</v>
      </c>
      <c r="B30" s="396" t="s">
        <v>118</v>
      </c>
      <c r="C30" s="394">
        <v>11337.8</v>
      </c>
      <c r="D30" s="394">
        <v>11001</v>
      </c>
    </row>
  </sheetData>
  <sheetProtection/>
  <mergeCells count="4">
    <mergeCell ref="A7:C7"/>
    <mergeCell ref="A8:B8"/>
    <mergeCell ref="B9:D9"/>
    <mergeCell ref="C1:D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0.421875" style="0" customWidth="1"/>
    <col min="2" max="2" width="23.8515625" style="0" customWidth="1"/>
    <col min="3" max="3" width="7.140625" style="0" customWidth="1"/>
    <col min="4" max="4" width="7.7109375" style="0" customWidth="1"/>
  </cols>
  <sheetData>
    <row r="1" spans="1:5" ht="12.75">
      <c r="A1" s="100"/>
      <c r="C1" s="414" t="s">
        <v>199</v>
      </c>
      <c r="D1" s="414"/>
      <c r="E1" s="287"/>
    </row>
    <row r="2" spans="1:4" ht="12.75">
      <c r="A2" s="100"/>
      <c r="C2" s="102"/>
      <c r="D2" s="101" t="s">
        <v>223</v>
      </c>
    </row>
    <row r="3" spans="1:4" ht="12.75">
      <c r="A3" s="100"/>
      <c r="C3" s="102"/>
      <c r="D3" s="101" t="s">
        <v>418</v>
      </c>
    </row>
    <row r="4" spans="1:4" ht="12.75">
      <c r="A4" s="100"/>
      <c r="C4" s="102"/>
      <c r="D4" s="101" t="s">
        <v>419</v>
      </c>
    </row>
    <row r="5" spans="1:4" ht="15">
      <c r="A5" s="100"/>
      <c r="C5" s="104"/>
      <c r="D5" s="101" t="s">
        <v>414</v>
      </c>
    </row>
    <row r="6" spans="1:4" ht="15">
      <c r="A6" s="103"/>
      <c r="B6" s="104"/>
      <c r="C6" s="104"/>
      <c r="D6" s="174"/>
    </row>
    <row r="7" spans="1:4" ht="12.75" customHeight="1">
      <c r="A7" s="415" t="s">
        <v>475</v>
      </c>
      <c r="B7" s="415"/>
      <c r="C7" s="415"/>
      <c r="D7" s="175"/>
    </row>
    <row r="8" spans="1:4" ht="12.75">
      <c r="A8" s="424" t="s">
        <v>2</v>
      </c>
      <c r="B8" s="424"/>
      <c r="C8" s="424"/>
      <c r="D8" s="424"/>
    </row>
    <row r="9" spans="1:4" ht="12.75" customHeight="1">
      <c r="A9" s="417" t="s">
        <v>3</v>
      </c>
      <c r="B9" s="417" t="s">
        <v>4</v>
      </c>
      <c r="C9" s="421" t="s">
        <v>376</v>
      </c>
      <c r="D9" s="421" t="s">
        <v>423</v>
      </c>
    </row>
    <row r="10" spans="1:4" ht="12.75" customHeight="1">
      <c r="A10" s="418"/>
      <c r="B10" s="418"/>
      <c r="C10" s="422"/>
      <c r="D10" s="422"/>
    </row>
    <row r="11" spans="1:4" ht="12.75" customHeight="1">
      <c r="A11" s="419"/>
      <c r="B11" s="419"/>
      <c r="C11" s="423"/>
      <c r="D11" s="423"/>
    </row>
    <row r="12" spans="1:4" ht="12.75">
      <c r="A12" s="105">
        <v>1</v>
      </c>
      <c r="B12" s="105">
        <v>2</v>
      </c>
      <c r="C12" s="105">
        <v>3</v>
      </c>
      <c r="D12" s="291">
        <v>4</v>
      </c>
    </row>
    <row r="13" spans="1:7" ht="12.75">
      <c r="A13" s="109" t="s">
        <v>5</v>
      </c>
      <c r="B13" s="111" t="s">
        <v>6</v>
      </c>
      <c r="C13" s="112">
        <f>C14+C19+C24+C27+C35</f>
        <v>1275.5</v>
      </c>
      <c r="D13" s="112">
        <f>D14+D19+D24+D27+D35</f>
        <v>1350.1999999999998</v>
      </c>
      <c r="E13" s="211"/>
      <c r="F13" s="343"/>
      <c r="G13" s="343"/>
    </row>
    <row r="14" spans="1:4" ht="12.75">
      <c r="A14" s="109" t="s">
        <v>7</v>
      </c>
      <c r="B14" s="111" t="s">
        <v>8</v>
      </c>
      <c r="C14" s="112">
        <f>C15</f>
        <v>189</v>
      </c>
      <c r="D14" s="112">
        <f>D15</f>
        <v>196.6</v>
      </c>
    </row>
    <row r="15" spans="1:4" ht="12.75">
      <c r="A15" s="106" t="s">
        <v>9</v>
      </c>
      <c r="B15" s="113" t="s">
        <v>10</v>
      </c>
      <c r="C15" s="203">
        <f>C16+C17+C18</f>
        <v>189</v>
      </c>
      <c r="D15" s="203">
        <f>D16+D17+D18</f>
        <v>196.6</v>
      </c>
    </row>
    <row r="16" spans="1:4" ht="66.75">
      <c r="A16" s="3" t="s">
        <v>28</v>
      </c>
      <c r="B16" s="113" t="s">
        <v>11</v>
      </c>
      <c r="C16" s="203">
        <v>188.3</v>
      </c>
      <c r="D16" s="203">
        <v>195.8</v>
      </c>
    </row>
    <row r="17" spans="1:4" ht="92.25" customHeight="1">
      <c r="A17" s="3" t="s">
        <v>358</v>
      </c>
      <c r="B17" s="113" t="s">
        <v>359</v>
      </c>
      <c r="C17" s="203">
        <v>0.5</v>
      </c>
      <c r="D17" s="203">
        <v>0.6</v>
      </c>
    </row>
    <row r="18" spans="1:4" ht="38.25">
      <c r="A18" s="14" t="s">
        <v>0</v>
      </c>
      <c r="B18" s="113" t="s">
        <v>12</v>
      </c>
      <c r="C18" s="203">
        <v>0.2</v>
      </c>
      <c r="D18" s="203">
        <v>0.2</v>
      </c>
    </row>
    <row r="19" spans="1:4" s="180" customFormat="1" ht="22.5">
      <c r="A19" s="181" t="s">
        <v>201</v>
      </c>
      <c r="B19" s="179" t="s">
        <v>202</v>
      </c>
      <c r="C19" s="204">
        <f>C20+C21+C22+C23</f>
        <v>926</v>
      </c>
      <c r="D19" s="204">
        <f>D20+D21+D22+D23</f>
        <v>985.6999999999999</v>
      </c>
    </row>
    <row r="20" spans="1:5" s="180" customFormat="1" ht="63.75">
      <c r="A20" s="182" t="s">
        <v>234</v>
      </c>
      <c r="B20" s="289" t="s">
        <v>210</v>
      </c>
      <c r="C20" s="290">
        <v>396.2</v>
      </c>
      <c r="D20" s="290">
        <v>422.2</v>
      </c>
      <c r="E20" s="303"/>
    </row>
    <row r="21" spans="1:5" s="180" customFormat="1" ht="76.5">
      <c r="A21" s="182" t="s">
        <v>235</v>
      </c>
      <c r="B21" s="289" t="s">
        <v>211</v>
      </c>
      <c r="C21" s="290">
        <v>3.2</v>
      </c>
      <c r="D21" s="290">
        <v>3.6</v>
      </c>
      <c r="E21" s="196"/>
    </row>
    <row r="22" spans="1:5" s="180" customFormat="1" ht="63.75">
      <c r="A22" s="182" t="s">
        <v>236</v>
      </c>
      <c r="B22" s="289" t="s">
        <v>212</v>
      </c>
      <c r="C22" s="290">
        <v>526.5</v>
      </c>
      <c r="D22" s="290">
        <v>559.8</v>
      </c>
      <c r="E22" s="196"/>
    </row>
    <row r="23" spans="1:5" s="180" customFormat="1" ht="63.75">
      <c r="A23" s="182" t="s">
        <v>237</v>
      </c>
      <c r="B23" s="289" t="s">
        <v>213</v>
      </c>
      <c r="C23" s="290">
        <v>0.1</v>
      </c>
      <c r="D23" s="290">
        <v>0.1</v>
      </c>
      <c r="E23" s="196"/>
    </row>
    <row r="24" spans="1:4" ht="12.75">
      <c r="A24" s="110" t="s">
        <v>149</v>
      </c>
      <c r="B24" s="111" t="s">
        <v>150</v>
      </c>
      <c r="C24" s="205">
        <f>C26+C25</f>
        <v>19</v>
      </c>
      <c r="D24" s="205">
        <f>D26+D25</f>
        <v>19.8</v>
      </c>
    </row>
    <row r="25" spans="1:4" ht="12.75">
      <c r="A25" s="14" t="s">
        <v>149</v>
      </c>
      <c r="B25" s="113" t="s">
        <v>151</v>
      </c>
      <c r="C25" s="203">
        <v>18.7</v>
      </c>
      <c r="D25" s="203">
        <v>19.5</v>
      </c>
    </row>
    <row r="26" spans="1:4" ht="25.5">
      <c r="A26" s="45" t="s">
        <v>1</v>
      </c>
      <c r="B26" s="113" t="s">
        <v>13</v>
      </c>
      <c r="C26" s="203">
        <v>0.3</v>
      </c>
      <c r="D26" s="203">
        <v>0.3</v>
      </c>
    </row>
    <row r="27" spans="1:4" ht="12.75">
      <c r="A27" s="109" t="s">
        <v>14</v>
      </c>
      <c r="B27" s="111" t="s">
        <v>15</v>
      </c>
      <c r="C27" s="205">
        <f>C28+C30</f>
        <v>115.5</v>
      </c>
      <c r="D27" s="205">
        <f>D28+D30</f>
        <v>120.1</v>
      </c>
    </row>
    <row r="28" spans="1:4" ht="12.75">
      <c r="A28" s="106" t="s">
        <v>16</v>
      </c>
      <c r="B28" s="113" t="s">
        <v>17</v>
      </c>
      <c r="C28" s="203">
        <f>C29</f>
        <v>1.1</v>
      </c>
      <c r="D28" s="203">
        <f>D29</f>
        <v>1.1</v>
      </c>
    </row>
    <row r="29" spans="1:4" ht="38.25">
      <c r="A29" s="106" t="s">
        <v>238</v>
      </c>
      <c r="B29" s="113" t="s">
        <v>152</v>
      </c>
      <c r="C29" s="203">
        <v>1.1</v>
      </c>
      <c r="D29" s="203">
        <v>1.1</v>
      </c>
    </row>
    <row r="30" spans="1:4" ht="12.75">
      <c r="A30" s="109" t="s">
        <v>154</v>
      </c>
      <c r="B30" s="111" t="s">
        <v>153</v>
      </c>
      <c r="C30" s="205">
        <f>C33+C31</f>
        <v>114.4</v>
      </c>
      <c r="D30" s="205">
        <f>D33+D31</f>
        <v>119</v>
      </c>
    </row>
    <row r="31" spans="1:4" ht="12.75">
      <c r="A31" s="106" t="s">
        <v>243</v>
      </c>
      <c r="B31" s="113" t="s">
        <v>244</v>
      </c>
      <c r="C31" s="203">
        <f>C32</f>
        <v>70</v>
      </c>
      <c r="D31" s="203">
        <f>D32</f>
        <v>72</v>
      </c>
    </row>
    <row r="32" spans="1:4" ht="29.25" customHeight="1">
      <c r="A32" s="106" t="s">
        <v>245</v>
      </c>
      <c r="B32" s="113" t="s">
        <v>246</v>
      </c>
      <c r="C32" s="203">
        <v>70</v>
      </c>
      <c r="D32" s="203">
        <v>72</v>
      </c>
    </row>
    <row r="33" spans="1:4" ht="14.25" customHeight="1">
      <c r="A33" s="107" t="s">
        <v>241</v>
      </c>
      <c r="B33" s="108" t="s">
        <v>242</v>
      </c>
      <c r="C33" s="203">
        <f>C34</f>
        <v>44.4</v>
      </c>
      <c r="D33" s="203">
        <f>D34</f>
        <v>47</v>
      </c>
    </row>
    <row r="34" spans="1:4" ht="25.5" customHeight="1">
      <c r="A34" s="107" t="s">
        <v>239</v>
      </c>
      <c r="B34" s="108" t="s">
        <v>240</v>
      </c>
      <c r="C34" s="203">
        <v>44.4</v>
      </c>
      <c r="D34" s="203">
        <v>47</v>
      </c>
    </row>
    <row r="35" spans="1:4" ht="38.25">
      <c r="A35" s="109" t="s">
        <v>18</v>
      </c>
      <c r="B35" s="111" t="s">
        <v>19</v>
      </c>
      <c r="C35" s="206">
        <f aca="true" t="shared" si="0" ref="C35:D37">C36</f>
        <v>26</v>
      </c>
      <c r="D35" s="206">
        <f t="shared" si="0"/>
        <v>28</v>
      </c>
    </row>
    <row r="36" spans="1:4" ht="75" customHeight="1">
      <c r="A36" s="106" t="s">
        <v>247</v>
      </c>
      <c r="B36" s="113" t="s">
        <v>20</v>
      </c>
      <c r="C36" s="207">
        <f t="shared" si="0"/>
        <v>26</v>
      </c>
      <c r="D36" s="207">
        <f t="shared" si="0"/>
        <v>28</v>
      </c>
    </row>
    <row r="37" spans="1:4" ht="48.75" customHeight="1">
      <c r="A37" s="14" t="s">
        <v>155</v>
      </c>
      <c r="B37" s="113" t="s">
        <v>258</v>
      </c>
      <c r="C37" s="207">
        <f t="shared" si="0"/>
        <v>26</v>
      </c>
      <c r="D37" s="207">
        <f t="shared" si="0"/>
        <v>28</v>
      </c>
    </row>
    <row r="38" spans="1:4" ht="63.75" customHeight="1">
      <c r="A38" s="14" t="s">
        <v>248</v>
      </c>
      <c r="B38" s="113" t="s">
        <v>257</v>
      </c>
      <c r="C38" s="207">
        <v>26</v>
      </c>
      <c r="D38" s="207">
        <v>28</v>
      </c>
    </row>
    <row r="39" spans="1:4" ht="12.75">
      <c r="A39" s="109" t="s">
        <v>156</v>
      </c>
      <c r="B39" s="111" t="s">
        <v>21</v>
      </c>
      <c r="C39" s="206">
        <f>C41</f>
        <v>9998.599999999999</v>
      </c>
      <c r="D39" s="206">
        <f>D41</f>
        <v>9583.3</v>
      </c>
    </row>
    <row r="40" spans="1:4" ht="12.75">
      <c r="A40" s="109" t="s">
        <v>22</v>
      </c>
      <c r="B40" s="116"/>
      <c r="C40" s="208"/>
      <c r="D40" s="208"/>
    </row>
    <row r="41" spans="1:4" ht="25.5">
      <c r="A41" s="106" t="s">
        <v>23</v>
      </c>
      <c r="B41" s="113" t="s">
        <v>24</v>
      </c>
      <c r="C41" s="207">
        <f>C42+C44+C46</f>
        <v>9998.599999999999</v>
      </c>
      <c r="D41" s="207">
        <f>D42+D44+D46</f>
        <v>9583.3</v>
      </c>
    </row>
    <row r="42" spans="1:4" ht="25.5">
      <c r="A42" s="106" t="s">
        <v>249</v>
      </c>
      <c r="B42" s="113" t="s">
        <v>25</v>
      </c>
      <c r="C42" s="207">
        <f>SUM(C43)</f>
        <v>9611.3</v>
      </c>
      <c r="D42" s="207">
        <f>SUM(D43)</f>
        <v>9190.3</v>
      </c>
    </row>
    <row r="43" spans="1:6" ht="25.5">
      <c r="A43" s="106" t="s">
        <v>228</v>
      </c>
      <c r="B43" s="113" t="s">
        <v>26</v>
      </c>
      <c r="C43" s="203">
        <f>9090.3+521</f>
        <v>9611.3</v>
      </c>
      <c r="D43" s="203">
        <f>8604.9+585.4</f>
        <v>9190.3</v>
      </c>
      <c r="E43" s="343"/>
      <c r="F43" s="343"/>
    </row>
    <row r="44" spans="1:4" ht="12.75">
      <c r="A44" s="106" t="s">
        <v>230</v>
      </c>
      <c r="B44" s="113" t="s">
        <v>405</v>
      </c>
      <c r="C44" s="203">
        <f>C45</f>
        <v>200</v>
      </c>
      <c r="D44" s="203">
        <f>D45</f>
        <v>200</v>
      </c>
    </row>
    <row r="45" spans="1:4" ht="12.75">
      <c r="A45" s="106" t="s">
        <v>406</v>
      </c>
      <c r="B45" s="113" t="s">
        <v>360</v>
      </c>
      <c r="C45" s="203">
        <v>200</v>
      </c>
      <c r="D45" s="203">
        <v>200</v>
      </c>
    </row>
    <row r="46" spans="1:4" ht="25.5">
      <c r="A46" s="106" t="s">
        <v>174</v>
      </c>
      <c r="B46" s="113" t="s">
        <v>404</v>
      </c>
      <c r="C46" s="114">
        <f>C47+C48</f>
        <v>187.3</v>
      </c>
      <c r="D46" s="114">
        <f>D47+D48</f>
        <v>193</v>
      </c>
    </row>
    <row r="47" spans="1:4" ht="38.25">
      <c r="A47" s="106" t="s">
        <v>250</v>
      </c>
      <c r="B47" s="113" t="s">
        <v>402</v>
      </c>
      <c r="C47" s="114">
        <v>138.8</v>
      </c>
      <c r="D47" s="114">
        <v>144.5</v>
      </c>
    </row>
    <row r="48" spans="1:4" ht="27.75" customHeight="1">
      <c r="A48" s="106" t="s">
        <v>251</v>
      </c>
      <c r="B48" s="113" t="s">
        <v>403</v>
      </c>
      <c r="C48" s="114">
        <v>48.5</v>
      </c>
      <c r="D48" s="114">
        <v>48.5</v>
      </c>
    </row>
    <row r="49" spans="1:7" ht="12.75">
      <c r="A49" s="109" t="s">
        <v>27</v>
      </c>
      <c r="B49" s="113"/>
      <c r="C49" s="115">
        <f>C13+C39</f>
        <v>11274.099999999999</v>
      </c>
      <c r="D49" s="115">
        <f>D13+D39</f>
        <v>10933.5</v>
      </c>
      <c r="E49" s="185"/>
      <c r="F49" s="185"/>
      <c r="G49" s="185"/>
    </row>
    <row r="50" ht="12.75">
      <c r="D50" s="176"/>
    </row>
    <row r="51" ht="12.75">
      <c r="E51" s="185"/>
    </row>
    <row r="52" spans="1:2" ht="12.75">
      <c r="A52" s="102" t="s">
        <v>219</v>
      </c>
      <c r="B52" s="129" t="s">
        <v>148</v>
      </c>
    </row>
  </sheetData>
  <sheetProtection/>
  <mergeCells count="7">
    <mergeCell ref="C1:D1"/>
    <mergeCell ref="D9:D11"/>
    <mergeCell ref="A7:C7"/>
    <mergeCell ref="A8:D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65.57421875" style="0" customWidth="1"/>
    <col min="7" max="7" width="18.57421875" style="0" customWidth="1"/>
    <col min="8" max="8" width="46.00390625" style="0" customWidth="1"/>
  </cols>
  <sheetData>
    <row r="1" spans="1:5" ht="12.75">
      <c r="A1" s="102"/>
      <c r="B1" s="414" t="s">
        <v>29</v>
      </c>
      <c r="C1" s="414"/>
      <c r="D1" s="287"/>
      <c r="E1" s="1"/>
    </row>
    <row r="2" spans="1:5" ht="12.75">
      <c r="A2" s="102"/>
      <c r="B2" s="102"/>
      <c r="C2" s="101" t="s">
        <v>223</v>
      </c>
      <c r="E2" s="1"/>
    </row>
    <row r="3" spans="1:5" ht="12.75">
      <c r="A3" s="102"/>
      <c r="B3" s="102"/>
      <c r="C3" s="101" t="s">
        <v>418</v>
      </c>
      <c r="E3" s="1"/>
    </row>
    <row r="4" spans="1:5" ht="12.75">
      <c r="A4" s="102"/>
      <c r="B4" s="102"/>
      <c r="C4" s="101" t="s">
        <v>419</v>
      </c>
      <c r="E4" s="1"/>
    </row>
    <row r="5" spans="1:5" ht="15">
      <c r="A5" s="102"/>
      <c r="B5" s="104"/>
      <c r="C5" s="101" t="s">
        <v>414</v>
      </c>
      <c r="D5" s="2"/>
      <c r="E5" s="1"/>
    </row>
    <row r="6" spans="1:3" ht="8.25" customHeight="1">
      <c r="A6" s="102"/>
      <c r="B6" s="102"/>
      <c r="C6" s="102"/>
    </row>
    <row r="7" spans="1:3" ht="15" customHeight="1">
      <c r="A7" s="428" t="s">
        <v>433</v>
      </c>
      <c r="B7" s="428"/>
      <c r="C7" s="428"/>
    </row>
    <row r="8" spans="1:3" ht="8.25" customHeight="1">
      <c r="A8" s="123"/>
      <c r="B8" s="123"/>
      <c r="C8" s="123"/>
    </row>
    <row r="9" spans="1:3" ht="12.75" customHeight="1">
      <c r="A9" s="432" t="s">
        <v>30</v>
      </c>
      <c r="B9" s="432" t="s">
        <v>31</v>
      </c>
      <c r="C9" s="434" t="s">
        <v>32</v>
      </c>
    </row>
    <row r="10" spans="1:3" ht="12.75" customHeight="1">
      <c r="A10" s="433"/>
      <c r="B10" s="433"/>
      <c r="C10" s="435"/>
    </row>
    <row r="11" spans="1:3" ht="15" customHeight="1">
      <c r="A11" s="429" t="s">
        <v>122</v>
      </c>
      <c r="B11" s="430"/>
      <c r="C11" s="431"/>
    </row>
    <row r="12" spans="1:4" ht="51.75" customHeight="1">
      <c r="A12" s="117" t="s">
        <v>66</v>
      </c>
      <c r="B12" s="117" t="s">
        <v>309</v>
      </c>
      <c r="C12" s="14" t="s">
        <v>317</v>
      </c>
      <c r="D12" s="292"/>
    </row>
    <row r="13" spans="1:3" ht="15.75" customHeight="1">
      <c r="A13" s="305" t="s">
        <v>66</v>
      </c>
      <c r="B13" s="305" t="s">
        <v>33</v>
      </c>
      <c r="C13" s="306" t="s">
        <v>227</v>
      </c>
    </row>
    <row r="14" spans="1:3" ht="38.25" customHeight="1">
      <c r="A14" s="118" t="s">
        <v>66</v>
      </c>
      <c r="B14" s="305" t="s">
        <v>318</v>
      </c>
      <c r="C14" s="14" t="s">
        <v>319</v>
      </c>
    </row>
    <row r="15" spans="1:3" ht="13.5" customHeight="1">
      <c r="A15" s="305" t="s">
        <v>66</v>
      </c>
      <c r="B15" s="118" t="s">
        <v>399</v>
      </c>
      <c r="C15" s="182" t="s">
        <v>398</v>
      </c>
    </row>
    <row r="16" spans="1:3" ht="13.5" customHeight="1">
      <c r="A16" s="118" t="s">
        <v>66</v>
      </c>
      <c r="B16" s="379" t="s">
        <v>400</v>
      </c>
      <c r="C16" s="182" t="s">
        <v>401</v>
      </c>
    </row>
    <row r="17" spans="1:3" ht="14.25" customHeight="1">
      <c r="A17" s="425" t="s">
        <v>123</v>
      </c>
      <c r="B17" s="426"/>
      <c r="C17" s="427"/>
    </row>
    <row r="18" spans="1:3" ht="25.5">
      <c r="A18" s="307">
        <v>216</v>
      </c>
      <c r="B18" s="119" t="s">
        <v>345</v>
      </c>
      <c r="C18" s="210" t="s">
        <v>228</v>
      </c>
    </row>
    <row r="19" spans="1:3" ht="25.5">
      <c r="A19" s="307">
        <v>216</v>
      </c>
      <c r="B19" s="119" t="s">
        <v>346</v>
      </c>
      <c r="C19" s="210" t="s">
        <v>229</v>
      </c>
    </row>
    <row r="20" spans="1:3" ht="12.75">
      <c r="A20" s="307">
        <v>216</v>
      </c>
      <c r="B20" s="120" t="s">
        <v>347</v>
      </c>
      <c r="C20" s="210" t="s">
        <v>230</v>
      </c>
    </row>
    <row r="21" spans="1:3" ht="24.75" customHeight="1">
      <c r="A21" s="307">
        <v>216</v>
      </c>
      <c r="B21" s="120" t="s">
        <v>348</v>
      </c>
      <c r="C21" s="14" t="s">
        <v>320</v>
      </c>
    </row>
    <row r="22" spans="1:3" ht="37.5" customHeight="1">
      <c r="A22" s="307">
        <v>216</v>
      </c>
      <c r="B22" s="120" t="s">
        <v>349</v>
      </c>
      <c r="C22" s="14" t="s">
        <v>321</v>
      </c>
    </row>
    <row r="23" spans="1:3" ht="27.75" customHeight="1">
      <c r="A23" s="308">
        <v>216</v>
      </c>
      <c r="B23" s="121" t="s">
        <v>350</v>
      </c>
      <c r="C23" s="209" t="s">
        <v>231</v>
      </c>
    </row>
    <row r="24" spans="1:3" ht="25.5">
      <c r="A24" s="308">
        <v>216</v>
      </c>
      <c r="B24" s="121" t="s">
        <v>351</v>
      </c>
      <c r="C24" s="209" t="s">
        <v>232</v>
      </c>
    </row>
    <row r="25" spans="1:3" ht="24" customHeight="1">
      <c r="A25" s="307">
        <v>216</v>
      </c>
      <c r="B25" s="120" t="s">
        <v>352</v>
      </c>
      <c r="C25" s="209" t="s">
        <v>233</v>
      </c>
    </row>
    <row r="26" spans="1:3" ht="50.25" customHeight="1">
      <c r="A26" s="308">
        <v>216</v>
      </c>
      <c r="B26" s="120" t="s">
        <v>353</v>
      </c>
      <c r="C26" s="14" t="s">
        <v>322</v>
      </c>
    </row>
    <row r="27" spans="1:3" ht="26.25" customHeight="1">
      <c r="A27" s="307">
        <v>216</v>
      </c>
      <c r="B27" s="117" t="s">
        <v>354</v>
      </c>
      <c r="C27" s="14" t="s">
        <v>323</v>
      </c>
    </row>
    <row r="28" spans="1:3" ht="66.75" customHeight="1">
      <c r="A28" s="308">
        <v>216</v>
      </c>
      <c r="B28" s="117" t="s">
        <v>355</v>
      </c>
      <c r="C28" s="3" t="s">
        <v>252</v>
      </c>
    </row>
    <row r="29" spans="1:3" ht="12.75" customHeight="1">
      <c r="A29" s="307">
        <v>216</v>
      </c>
      <c r="B29" s="122" t="s">
        <v>33</v>
      </c>
      <c r="C29" s="124" t="s">
        <v>324</v>
      </c>
    </row>
    <row r="30" spans="1:3" ht="23.25" customHeight="1">
      <c r="A30" s="309">
        <v>216</v>
      </c>
      <c r="B30" s="120" t="s">
        <v>356</v>
      </c>
      <c r="C30" s="14" t="s">
        <v>325</v>
      </c>
    </row>
    <row r="31" spans="1:3" ht="23.25" customHeight="1">
      <c r="A31" s="307">
        <v>216</v>
      </c>
      <c r="B31" s="358" t="s">
        <v>373</v>
      </c>
      <c r="C31" s="358" t="s">
        <v>374</v>
      </c>
    </row>
    <row r="32" spans="1:3" ht="24" customHeight="1">
      <c r="A32" s="309">
        <v>216</v>
      </c>
      <c r="B32" s="358" t="s">
        <v>375</v>
      </c>
      <c r="C32" s="358" t="s">
        <v>320</v>
      </c>
    </row>
    <row r="33" spans="1:3" ht="10.5" customHeight="1">
      <c r="A33" s="357"/>
      <c r="B33" s="359"/>
      <c r="C33" s="360"/>
    </row>
    <row r="34" ht="11.25" customHeight="1"/>
    <row r="35" spans="1:3" ht="12.75">
      <c r="A35" s="102" t="s">
        <v>220</v>
      </c>
      <c r="C35" s="150"/>
    </row>
  </sheetData>
  <sheetProtection/>
  <mergeCells count="7">
    <mergeCell ref="B1:C1"/>
    <mergeCell ref="A17:C17"/>
    <mergeCell ref="A7:C7"/>
    <mergeCell ref="A11:C11"/>
    <mergeCell ref="A9:A10"/>
    <mergeCell ref="B9:B10"/>
    <mergeCell ref="C9:C1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2.421875" style="0" customWidth="1"/>
    <col min="2" max="2" width="23.00390625" style="0" customWidth="1"/>
    <col min="3" max="3" width="11.28125" style="0" customWidth="1"/>
    <col min="4" max="4" width="45.57421875" style="0" customWidth="1"/>
  </cols>
  <sheetData>
    <row r="1" spans="1:4" ht="12.75">
      <c r="A1" s="158"/>
      <c r="B1" s="159"/>
      <c r="C1" s="414" t="s">
        <v>34</v>
      </c>
      <c r="D1" s="414"/>
    </row>
    <row r="2" spans="1:4" ht="12.75">
      <c r="A2" s="158"/>
      <c r="B2" s="159"/>
      <c r="C2" s="102"/>
      <c r="D2" s="101" t="s">
        <v>223</v>
      </c>
    </row>
    <row r="3" spans="1:4" ht="12.75">
      <c r="A3" s="158"/>
      <c r="B3" s="159"/>
      <c r="C3" s="102"/>
      <c r="D3" s="101" t="s">
        <v>418</v>
      </c>
    </row>
    <row r="4" spans="1:4" ht="12.75">
      <c r="A4" s="158"/>
      <c r="B4" s="159"/>
      <c r="C4" s="102"/>
      <c r="D4" s="101" t="s">
        <v>419</v>
      </c>
    </row>
    <row r="5" spans="1:4" ht="15">
      <c r="A5" s="158"/>
      <c r="B5" s="158"/>
      <c r="C5" s="104"/>
      <c r="D5" s="101" t="s">
        <v>414</v>
      </c>
    </row>
    <row r="6" spans="1:4" ht="12.75" customHeight="1">
      <c r="A6" s="158"/>
      <c r="B6" s="158"/>
      <c r="C6" s="158"/>
      <c r="D6" s="160"/>
    </row>
    <row r="7" spans="1:4" ht="27" customHeight="1">
      <c r="A7" s="436" t="s">
        <v>197</v>
      </c>
      <c r="B7" s="436"/>
      <c r="C7" s="436"/>
      <c r="D7" s="436"/>
    </row>
    <row r="8" spans="1:4" ht="6" customHeight="1">
      <c r="A8" s="157"/>
      <c r="B8" s="157"/>
      <c r="C8" s="157"/>
      <c r="D8" s="157"/>
    </row>
    <row r="9" spans="1:4" ht="12.75">
      <c r="A9" s="437" t="s">
        <v>31</v>
      </c>
      <c r="B9" s="438"/>
      <c r="C9" s="439"/>
      <c r="D9" s="440" t="s">
        <v>177</v>
      </c>
    </row>
    <row r="10" spans="1:4" ht="63.75">
      <c r="A10" s="161" t="s">
        <v>178</v>
      </c>
      <c r="B10" s="161" t="s">
        <v>179</v>
      </c>
      <c r="C10" s="161" t="s">
        <v>180</v>
      </c>
      <c r="D10" s="440"/>
    </row>
    <row r="11" spans="1:4" ht="25.5">
      <c r="A11" s="162" t="s">
        <v>66</v>
      </c>
      <c r="B11" s="163"/>
      <c r="C11" s="163"/>
      <c r="D11" s="164" t="s">
        <v>203</v>
      </c>
    </row>
    <row r="12" spans="1:4" ht="25.5">
      <c r="A12" s="162" t="s">
        <v>66</v>
      </c>
      <c r="B12" s="165" t="s">
        <v>181</v>
      </c>
      <c r="C12" s="166" t="s">
        <v>182</v>
      </c>
      <c r="D12" s="167" t="s">
        <v>103</v>
      </c>
    </row>
    <row r="13" spans="1:4" ht="25.5">
      <c r="A13" s="162" t="s">
        <v>66</v>
      </c>
      <c r="B13" s="163" t="s">
        <v>183</v>
      </c>
      <c r="C13" s="163">
        <v>700</v>
      </c>
      <c r="D13" s="168" t="s">
        <v>104</v>
      </c>
    </row>
    <row r="14" spans="1:4" ht="38.25">
      <c r="A14" s="162" t="s">
        <v>66</v>
      </c>
      <c r="B14" s="163" t="s">
        <v>465</v>
      </c>
      <c r="C14" s="163">
        <v>710</v>
      </c>
      <c r="D14" s="169" t="s">
        <v>105</v>
      </c>
    </row>
    <row r="15" spans="1:4" ht="25.5">
      <c r="A15" s="162" t="s">
        <v>66</v>
      </c>
      <c r="B15" s="163" t="s">
        <v>184</v>
      </c>
      <c r="C15" s="163">
        <v>800</v>
      </c>
      <c r="D15" s="170" t="s">
        <v>106</v>
      </c>
    </row>
    <row r="16" spans="1:4" ht="38.25">
      <c r="A16" s="162" t="s">
        <v>66</v>
      </c>
      <c r="B16" s="163" t="s">
        <v>465</v>
      </c>
      <c r="C16" s="163">
        <v>810</v>
      </c>
      <c r="D16" s="169" t="s">
        <v>466</v>
      </c>
    </row>
    <row r="17" spans="1:4" ht="25.5">
      <c r="A17" s="162" t="s">
        <v>66</v>
      </c>
      <c r="B17" s="165" t="s">
        <v>198</v>
      </c>
      <c r="C17" s="165"/>
      <c r="D17" s="171" t="s">
        <v>185</v>
      </c>
    </row>
    <row r="18" spans="1:4" ht="38.25">
      <c r="A18" s="162" t="s">
        <v>66</v>
      </c>
      <c r="B18" s="163" t="s">
        <v>186</v>
      </c>
      <c r="C18" s="163">
        <v>700</v>
      </c>
      <c r="D18" s="170" t="s">
        <v>187</v>
      </c>
    </row>
    <row r="19" spans="1:4" ht="38.25">
      <c r="A19" s="162" t="s">
        <v>66</v>
      </c>
      <c r="B19" s="163" t="s">
        <v>467</v>
      </c>
      <c r="C19" s="163">
        <v>710</v>
      </c>
      <c r="D19" s="170" t="s">
        <v>469</v>
      </c>
    </row>
    <row r="20" spans="1:4" ht="38.25">
      <c r="A20" s="162" t="s">
        <v>66</v>
      </c>
      <c r="B20" s="163" t="s">
        <v>186</v>
      </c>
      <c r="C20" s="163">
        <v>800</v>
      </c>
      <c r="D20" s="170" t="s">
        <v>188</v>
      </c>
    </row>
    <row r="21" spans="1:4" ht="38.25">
      <c r="A21" s="162" t="s">
        <v>66</v>
      </c>
      <c r="B21" s="163" t="s">
        <v>467</v>
      </c>
      <c r="C21" s="163">
        <v>810</v>
      </c>
      <c r="D21" s="132" t="s">
        <v>468</v>
      </c>
    </row>
    <row r="22" spans="1:4" ht="25.5">
      <c r="A22" s="162" t="s">
        <v>66</v>
      </c>
      <c r="B22" s="166" t="s">
        <v>189</v>
      </c>
      <c r="C22" s="166" t="s">
        <v>182</v>
      </c>
      <c r="D22" s="171" t="s">
        <v>190</v>
      </c>
    </row>
    <row r="23" spans="1:4" ht="12.75">
      <c r="A23" s="162" t="s">
        <v>66</v>
      </c>
      <c r="B23" s="172" t="s">
        <v>189</v>
      </c>
      <c r="C23" s="172" t="s">
        <v>53</v>
      </c>
      <c r="D23" s="170" t="s">
        <v>111</v>
      </c>
    </row>
    <row r="24" spans="1:4" ht="12.75">
      <c r="A24" s="162" t="s">
        <v>66</v>
      </c>
      <c r="B24" s="172" t="s">
        <v>191</v>
      </c>
      <c r="C24" s="172" t="s">
        <v>53</v>
      </c>
      <c r="D24" s="170" t="s">
        <v>192</v>
      </c>
    </row>
    <row r="25" spans="1:4" ht="25.5">
      <c r="A25" s="162" t="s">
        <v>66</v>
      </c>
      <c r="B25" s="172" t="s">
        <v>193</v>
      </c>
      <c r="C25" s="172" t="s">
        <v>194</v>
      </c>
      <c r="D25" s="170" t="s">
        <v>195</v>
      </c>
    </row>
    <row r="26" spans="1:4" ht="24" customHeight="1">
      <c r="A26" s="162" t="s">
        <v>66</v>
      </c>
      <c r="B26" s="172" t="s">
        <v>464</v>
      </c>
      <c r="C26" s="172" t="s">
        <v>194</v>
      </c>
      <c r="D26" s="170" t="s">
        <v>463</v>
      </c>
    </row>
    <row r="27" spans="1:4" ht="12.75">
      <c r="A27" s="162" t="s">
        <v>66</v>
      </c>
      <c r="B27" s="172" t="s">
        <v>189</v>
      </c>
      <c r="C27" s="172" t="s">
        <v>144</v>
      </c>
      <c r="D27" s="170" t="s">
        <v>115</v>
      </c>
    </row>
    <row r="28" spans="1:4" ht="12.75">
      <c r="A28" s="162" t="s">
        <v>66</v>
      </c>
      <c r="B28" s="172" t="s">
        <v>191</v>
      </c>
      <c r="C28" s="172" t="s">
        <v>144</v>
      </c>
      <c r="D28" s="170" t="s">
        <v>117</v>
      </c>
    </row>
    <row r="29" spans="1:4" ht="24" customHeight="1">
      <c r="A29" s="162" t="s">
        <v>66</v>
      </c>
      <c r="B29" s="172" t="s">
        <v>193</v>
      </c>
      <c r="C29" s="172" t="s">
        <v>145</v>
      </c>
      <c r="D29" s="170" t="s">
        <v>196</v>
      </c>
    </row>
    <row r="30" spans="1:4" ht="24.75" customHeight="1">
      <c r="A30" s="173" t="s">
        <v>66</v>
      </c>
      <c r="B30" s="172" t="s">
        <v>464</v>
      </c>
      <c r="C30" s="172" t="s">
        <v>145</v>
      </c>
      <c r="D30" s="170" t="s">
        <v>448</v>
      </c>
    </row>
    <row r="33" ht="12.75">
      <c r="A33" s="102" t="s">
        <v>221</v>
      </c>
    </row>
  </sheetData>
  <sheetProtection/>
  <mergeCells count="4">
    <mergeCell ref="A7:D7"/>
    <mergeCell ref="A9:C9"/>
    <mergeCell ref="D9:D10"/>
    <mergeCell ref="C1:D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102"/>
      <c r="B1" s="102"/>
      <c r="C1" s="414" t="s">
        <v>307</v>
      </c>
      <c r="D1" s="414"/>
    </row>
    <row r="2" spans="1:4" ht="12.75">
      <c r="A2" s="102"/>
      <c r="B2" s="102"/>
      <c r="C2" s="102"/>
      <c r="D2" s="101" t="s">
        <v>223</v>
      </c>
    </row>
    <row r="3" spans="1:4" ht="12.75">
      <c r="A3" s="102"/>
      <c r="B3" s="102"/>
      <c r="C3" s="102"/>
      <c r="D3" s="101" t="s">
        <v>418</v>
      </c>
    </row>
    <row r="4" spans="1:4" ht="12.75">
      <c r="A4" s="102"/>
      <c r="B4" s="102"/>
      <c r="C4" s="102"/>
      <c r="D4" s="101" t="s">
        <v>419</v>
      </c>
    </row>
    <row r="5" spans="1:4" ht="15">
      <c r="A5" s="102"/>
      <c r="B5" s="102"/>
      <c r="C5" s="104"/>
      <c r="D5" s="101" t="s">
        <v>414</v>
      </c>
    </row>
    <row r="6" spans="1:4" ht="12.75">
      <c r="A6" s="102"/>
      <c r="B6" s="102"/>
      <c r="C6" s="102"/>
      <c r="D6" s="102"/>
    </row>
    <row r="7" spans="1:4" ht="12.75">
      <c r="A7" s="441" t="s">
        <v>35</v>
      </c>
      <c r="B7" s="441"/>
      <c r="C7" s="441"/>
      <c r="D7" s="441"/>
    </row>
    <row r="8" spans="1:4" ht="12.75">
      <c r="A8" s="441" t="s">
        <v>36</v>
      </c>
      <c r="B8" s="441"/>
      <c r="C8" s="441"/>
      <c r="D8" s="441"/>
    </row>
    <row r="9" spans="1:4" ht="12.75">
      <c r="A9" s="441" t="s">
        <v>432</v>
      </c>
      <c r="B9" s="441"/>
      <c r="C9" s="441"/>
      <c r="D9" s="441"/>
    </row>
    <row r="10" spans="1:4" ht="12.75">
      <c r="A10" s="102"/>
      <c r="B10" s="102"/>
      <c r="C10" s="102"/>
      <c r="D10" s="102"/>
    </row>
    <row r="11" spans="1:4" ht="12.75">
      <c r="A11" s="442" t="s">
        <v>84</v>
      </c>
      <c r="B11" s="442"/>
      <c r="C11" s="442"/>
      <c r="D11" s="442"/>
    </row>
    <row r="12" spans="1:4" ht="12.75">
      <c r="A12" s="55" t="s">
        <v>41</v>
      </c>
      <c r="B12" s="56" t="s">
        <v>43</v>
      </c>
      <c r="C12" s="56" t="s">
        <v>44</v>
      </c>
      <c r="D12" s="57" t="s">
        <v>340</v>
      </c>
    </row>
    <row r="13" spans="1:4" ht="12.75">
      <c r="A13" s="254" t="s">
        <v>48</v>
      </c>
      <c r="B13" s="256" t="s">
        <v>49</v>
      </c>
      <c r="C13" s="256"/>
      <c r="D13" s="338">
        <f>D14+D15+D16+D17+D18+D19</f>
        <v>6176.1</v>
      </c>
    </row>
    <row r="14" spans="1:4" ht="25.5">
      <c r="A14" s="132" t="s">
        <v>50</v>
      </c>
      <c r="B14" s="219" t="s">
        <v>49</v>
      </c>
      <c r="C14" s="219" t="s">
        <v>51</v>
      </c>
      <c r="D14" s="220">
        <v>1133</v>
      </c>
    </row>
    <row r="15" spans="1:4" ht="38.25">
      <c r="A15" s="132" t="s">
        <v>55</v>
      </c>
      <c r="B15" s="219" t="s">
        <v>49</v>
      </c>
      <c r="C15" s="219" t="s">
        <v>56</v>
      </c>
      <c r="D15" s="220">
        <v>1</v>
      </c>
    </row>
    <row r="16" spans="1:4" ht="38.25">
      <c r="A16" s="132" t="s">
        <v>59</v>
      </c>
      <c r="B16" s="219" t="s">
        <v>49</v>
      </c>
      <c r="C16" s="219" t="s">
        <v>60</v>
      </c>
      <c r="D16" s="220">
        <f>3589+4.2</f>
        <v>3593.2</v>
      </c>
    </row>
    <row r="17" spans="1:4" ht="27.75" customHeight="1">
      <c r="A17" s="21" t="s">
        <v>61</v>
      </c>
      <c r="B17" s="219" t="s">
        <v>49</v>
      </c>
      <c r="C17" s="219" t="s">
        <v>62</v>
      </c>
      <c r="D17" s="220">
        <v>1351.4</v>
      </c>
    </row>
    <row r="18" spans="1:4" ht="12.75">
      <c r="A18" s="132" t="s">
        <v>64</v>
      </c>
      <c r="B18" s="219" t="s">
        <v>49</v>
      </c>
      <c r="C18" s="219" t="s">
        <v>65</v>
      </c>
      <c r="D18" s="220">
        <v>10</v>
      </c>
    </row>
    <row r="19" spans="1:4" ht="12.75">
      <c r="A19" s="298" t="s">
        <v>141</v>
      </c>
      <c r="B19" s="219" t="s">
        <v>49</v>
      </c>
      <c r="C19" s="219" t="s">
        <v>79</v>
      </c>
      <c r="D19" s="220">
        <v>87.5</v>
      </c>
    </row>
    <row r="20" spans="1:4" ht="12.75">
      <c r="A20" s="254" t="s">
        <v>67</v>
      </c>
      <c r="B20" s="256" t="s">
        <v>51</v>
      </c>
      <c r="C20" s="256" t="s">
        <v>75</v>
      </c>
      <c r="D20" s="338">
        <f>D21</f>
        <v>137.3</v>
      </c>
    </row>
    <row r="21" spans="1:4" ht="12.75">
      <c r="A21" s="200" t="s">
        <v>85</v>
      </c>
      <c r="B21" s="219" t="s">
        <v>51</v>
      </c>
      <c r="C21" s="219" t="s">
        <v>56</v>
      </c>
      <c r="D21" s="220">
        <v>137.3</v>
      </c>
    </row>
    <row r="22" spans="1:4" ht="12.75">
      <c r="A22" s="259" t="s">
        <v>70</v>
      </c>
      <c r="B22" s="258" t="s">
        <v>60</v>
      </c>
      <c r="C22" s="258" t="s">
        <v>75</v>
      </c>
      <c r="D22" s="338">
        <f>D23+D24</f>
        <v>937.5999999999999</v>
      </c>
    </row>
    <row r="23" spans="1:4" ht="12.75">
      <c r="A23" s="44" t="s">
        <v>164</v>
      </c>
      <c r="B23" s="39" t="s">
        <v>60</v>
      </c>
      <c r="C23" s="39" t="s">
        <v>49</v>
      </c>
      <c r="D23" s="223">
        <v>47.8</v>
      </c>
    </row>
    <row r="24" spans="1:4" ht="12.75">
      <c r="A24" s="149" t="s">
        <v>165</v>
      </c>
      <c r="B24" s="39" t="s">
        <v>60</v>
      </c>
      <c r="C24" s="39" t="s">
        <v>73</v>
      </c>
      <c r="D24" s="263">
        <v>889.8</v>
      </c>
    </row>
    <row r="25" spans="1:4" ht="12.75">
      <c r="A25" s="254" t="s">
        <v>82</v>
      </c>
      <c r="B25" s="256" t="s">
        <v>74</v>
      </c>
      <c r="C25" s="256" t="s">
        <v>75</v>
      </c>
      <c r="D25" s="338">
        <f>D27+D28+D26</f>
        <v>7955.5</v>
      </c>
    </row>
    <row r="26" spans="1:4" ht="12.75">
      <c r="A26" s="200" t="s">
        <v>226</v>
      </c>
      <c r="B26" s="222" t="s">
        <v>74</v>
      </c>
      <c r="C26" s="222" t="s">
        <v>49</v>
      </c>
      <c r="D26" s="223">
        <v>7522.9</v>
      </c>
    </row>
    <row r="27" spans="1:4" ht="12.75">
      <c r="A27" s="21" t="s">
        <v>166</v>
      </c>
      <c r="B27" s="46" t="s">
        <v>74</v>
      </c>
      <c r="C27" s="46" t="s">
        <v>51</v>
      </c>
      <c r="D27" s="223">
        <v>161.6</v>
      </c>
    </row>
    <row r="28" spans="1:4" ht="12.75">
      <c r="A28" s="21" t="s">
        <v>83</v>
      </c>
      <c r="B28" s="219" t="s">
        <v>74</v>
      </c>
      <c r="C28" s="219" t="s">
        <v>56</v>
      </c>
      <c r="D28" s="220">
        <v>271</v>
      </c>
    </row>
    <row r="29" spans="1:4" ht="12.75">
      <c r="A29" s="341" t="s">
        <v>167</v>
      </c>
      <c r="B29" s="256" t="s">
        <v>76</v>
      </c>
      <c r="C29" s="256" t="s">
        <v>75</v>
      </c>
      <c r="D29" s="338">
        <f>D30</f>
        <v>4250.6</v>
      </c>
    </row>
    <row r="30" spans="1:4" ht="12.75">
      <c r="A30" s="132" t="s">
        <v>77</v>
      </c>
      <c r="B30" s="219" t="s">
        <v>76</v>
      </c>
      <c r="C30" s="219" t="s">
        <v>49</v>
      </c>
      <c r="D30" s="220">
        <v>4250.6</v>
      </c>
    </row>
    <row r="31" spans="1:4" ht="12.75">
      <c r="A31" s="254" t="s">
        <v>265</v>
      </c>
      <c r="B31" s="256" t="s">
        <v>261</v>
      </c>
      <c r="C31" s="256" t="s">
        <v>75</v>
      </c>
      <c r="D31" s="338">
        <f>D32</f>
        <v>280</v>
      </c>
    </row>
    <row r="32" spans="1:4" ht="12.75">
      <c r="A32" s="200" t="s">
        <v>264</v>
      </c>
      <c r="B32" s="219" t="s">
        <v>261</v>
      </c>
      <c r="C32" s="219" t="s">
        <v>49</v>
      </c>
      <c r="D32" s="220">
        <v>280</v>
      </c>
    </row>
    <row r="33" spans="1:4" ht="12.75">
      <c r="A33" s="254" t="s">
        <v>330</v>
      </c>
      <c r="B33" s="256" t="s">
        <v>65</v>
      </c>
      <c r="C33" s="256" t="s">
        <v>49</v>
      </c>
      <c r="D33" s="338">
        <f>D34</f>
        <v>50</v>
      </c>
    </row>
    <row r="34" spans="1:4" ht="12.75">
      <c r="A34" s="200" t="s">
        <v>330</v>
      </c>
      <c r="B34" s="219" t="s">
        <v>65</v>
      </c>
      <c r="C34" s="219" t="s">
        <v>49</v>
      </c>
      <c r="D34" s="220">
        <v>50</v>
      </c>
    </row>
    <row r="35" spans="1:4" ht="15" customHeight="1">
      <c r="A35" s="339" t="s">
        <v>208</v>
      </c>
      <c r="B35" s="256" t="s">
        <v>79</v>
      </c>
      <c r="C35" s="256" t="s">
        <v>75</v>
      </c>
      <c r="D35" s="338">
        <f>D36</f>
        <v>6.1</v>
      </c>
    </row>
    <row r="36" spans="1:4" ht="14.25" customHeight="1">
      <c r="A36" s="221" t="s">
        <v>209</v>
      </c>
      <c r="B36" s="222" t="s">
        <v>79</v>
      </c>
      <c r="C36" s="222" t="s">
        <v>49</v>
      </c>
      <c r="D36" s="223">
        <v>6.1</v>
      </c>
    </row>
    <row r="37" spans="1:4" ht="23.25" customHeight="1">
      <c r="A37" s="254" t="s">
        <v>305</v>
      </c>
      <c r="B37" s="256" t="s">
        <v>98</v>
      </c>
      <c r="C37" s="256" t="s">
        <v>75</v>
      </c>
      <c r="D37" s="338">
        <f>D38</f>
        <v>53.6</v>
      </c>
    </row>
    <row r="38" spans="1:4" ht="14.25" customHeight="1">
      <c r="A38" s="23" t="s">
        <v>260</v>
      </c>
      <c r="B38" s="222" t="s">
        <v>98</v>
      </c>
      <c r="C38" s="222" t="s">
        <v>56</v>
      </c>
      <c r="D38" s="223">
        <v>53.6</v>
      </c>
    </row>
    <row r="39" spans="1:6" ht="12.75">
      <c r="A39" s="254" t="s">
        <v>86</v>
      </c>
      <c r="B39" s="340"/>
      <c r="C39" s="340"/>
      <c r="D39" s="338">
        <f>D13+D20+D22+D25+D29+D33+D31+D35+D37</f>
        <v>19846.799999999996</v>
      </c>
      <c r="F39" s="18"/>
    </row>
    <row r="40" spans="1:4" ht="12.75">
      <c r="A40" s="15"/>
      <c r="B40" s="16"/>
      <c r="C40" s="16"/>
      <c r="D40" s="16"/>
    </row>
    <row r="41" spans="1:4" ht="12.75">
      <c r="A41" s="15"/>
      <c r="B41" s="16"/>
      <c r="C41" s="16"/>
      <c r="D41" s="16"/>
    </row>
    <row r="42" spans="1:4" ht="12.75">
      <c r="A42" t="s">
        <v>221</v>
      </c>
      <c r="B42" s="16"/>
      <c r="C42" s="16"/>
      <c r="D42" s="16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60.57421875" style="0" customWidth="1"/>
    <col min="2" max="3" width="7.140625" style="0" customWidth="1"/>
    <col min="4" max="4" width="8.00390625" style="0" customWidth="1"/>
    <col min="5" max="5" width="8.140625" style="0" customWidth="1"/>
  </cols>
  <sheetData>
    <row r="1" spans="1:5" ht="12.75">
      <c r="A1" s="102"/>
      <c r="B1" s="102"/>
      <c r="C1" s="287"/>
      <c r="D1" s="414" t="s">
        <v>173</v>
      </c>
      <c r="E1" s="414"/>
    </row>
    <row r="2" spans="1:5" ht="12.75">
      <c r="A2" s="102"/>
      <c r="B2" s="102"/>
      <c r="C2" s="102"/>
      <c r="D2" s="102"/>
      <c r="E2" s="101" t="s">
        <v>223</v>
      </c>
    </row>
    <row r="3" spans="1:5" ht="12.75">
      <c r="A3" s="102"/>
      <c r="B3" s="102"/>
      <c r="C3" s="102"/>
      <c r="D3" s="102"/>
      <c r="E3" s="101" t="s">
        <v>418</v>
      </c>
    </row>
    <row r="4" spans="1:5" ht="12.75">
      <c r="A4" s="102"/>
      <c r="B4" s="102"/>
      <c r="C4" s="102"/>
      <c r="D4" s="102"/>
      <c r="E4" s="101" t="s">
        <v>419</v>
      </c>
    </row>
    <row r="5" spans="1:5" ht="15">
      <c r="A5" s="102"/>
      <c r="B5" s="102"/>
      <c r="C5" s="102"/>
      <c r="D5" s="104"/>
      <c r="E5" s="101" t="s">
        <v>414</v>
      </c>
    </row>
    <row r="6" spans="1:4" ht="12.75">
      <c r="A6" s="102"/>
      <c r="B6" s="102"/>
      <c r="C6" s="102"/>
      <c r="D6" s="102"/>
    </row>
    <row r="7" spans="1:4" ht="12.75">
      <c r="A7" s="441" t="s">
        <v>35</v>
      </c>
      <c r="B7" s="441"/>
      <c r="C7" s="441"/>
      <c r="D7" s="441"/>
    </row>
    <row r="8" spans="1:4" ht="12.75">
      <c r="A8" s="441" t="s">
        <v>36</v>
      </c>
      <c r="B8" s="441"/>
      <c r="C8" s="441"/>
      <c r="D8" s="441"/>
    </row>
    <row r="9" spans="1:4" ht="12.75">
      <c r="A9" s="441" t="s">
        <v>431</v>
      </c>
      <c r="B9" s="441"/>
      <c r="C9" s="441"/>
      <c r="D9" s="441"/>
    </row>
    <row r="10" spans="1:4" ht="12.75">
      <c r="A10" s="102"/>
      <c r="B10" s="102"/>
      <c r="C10" s="102"/>
      <c r="D10" s="102"/>
    </row>
    <row r="11" spans="1:5" ht="12.75">
      <c r="A11" s="443" t="s">
        <v>84</v>
      </c>
      <c r="B11" s="443"/>
      <c r="C11" s="443"/>
      <c r="D11" s="443"/>
      <c r="E11" s="443"/>
    </row>
    <row r="12" spans="1:5" ht="25.5">
      <c r="A12" s="55" t="s">
        <v>41</v>
      </c>
      <c r="B12" s="56" t="s">
        <v>43</v>
      </c>
      <c r="C12" s="56" t="s">
        <v>44</v>
      </c>
      <c r="D12" s="57" t="s">
        <v>376</v>
      </c>
      <c r="E12" s="57" t="s">
        <v>423</v>
      </c>
    </row>
    <row r="13" spans="1:5" ht="12.75">
      <c r="A13" s="58" t="s">
        <v>48</v>
      </c>
      <c r="B13" s="48" t="s">
        <v>49</v>
      </c>
      <c r="C13" s="48"/>
      <c r="D13" s="59">
        <f>D14+D15+D16+D17+D18+D19</f>
        <v>6034.3</v>
      </c>
      <c r="E13" s="59">
        <f>E14+E15+E16+E17+E18+E19</f>
        <v>5915.7</v>
      </c>
    </row>
    <row r="14" spans="1:5" ht="25.5">
      <c r="A14" s="132" t="s">
        <v>50</v>
      </c>
      <c r="B14" s="219" t="s">
        <v>49</v>
      </c>
      <c r="C14" s="219" t="s">
        <v>51</v>
      </c>
      <c r="D14" s="220">
        <v>1133</v>
      </c>
      <c r="E14" s="220">
        <v>1133</v>
      </c>
    </row>
    <row r="15" spans="1:5" ht="38.25">
      <c r="A15" s="132" t="s">
        <v>55</v>
      </c>
      <c r="B15" s="219" t="s">
        <v>49</v>
      </c>
      <c r="C15" s="219" t="s">
        <v>56</v>
      </c>
      <c r="D15" s="220">
        <v>1</v>
      </c>
      <c r="E15" s="220">
        <v>1</v>
      </c>
    </row>
    <row r="16" spans="1:5" ht="38.25">
      <c r="A16" s="132" t="s">
        <v>59</v>
      </c>
      <c r="B16" s="219" t="s">
        <v>49</v>
      </c>
      <c r="C16" s="219" t="s">
        <v>60</v>
      </c>
      <c r="D16" s="220">
        <v>3414.8</v>
      </c>
      <c r="E16" s="220">
        <v>3377</v>
      </c>
    </row>
    <row r="17" spans="1:5" ht="27.75" customHeight="1">
      <c r="A17" s="21" t="s">
        <v>61</v>
      </c>
      <c r="B17" s="219" t="s">
        <v>49</v>
      </c>
      <c r="C17" s="219" t="s">
        <v>62</v>
      </c>
      <c r="D17" s="220">
        <v>1369</v>
      </c>
      <c r="E17" s="220">
        <v>1364</v>
      </c>
    </row>
    <row r="18" spans="1:5" ht="12.75">
      <c r="A18" s="132" t="s">
        <v>64</v>
      </c>
      <c r="B18" s="219" t="s">
        <v>49</v>
      </c>
      <c r="C18" s="219" t="s">
        <v>65</v>
      </c>
      <c r="D18" s="220">
        <v>10</v>
      </c>
      <c r="E18" s="220">
        <v>10</v>
      </c>
    </row>
    <row r="19" spans="1:5" ht="12.75">
      <c r="A19" s="298" t="s">
        <v>141</v>
      </c>
      <c r="B19" s="219" t="s">
        <v>49</v>
      </c>
      <c r="C19" s="219" t="s">
        <v>79</v>
      </c>
      <c r="D19" s="220">
        <v>106.5</v>
      </c>
      <c r="E19" s="220">
        <v>30.7</v>
      </c>
    </row>
    <row r="20" spans="1:5" ht="12.75">
      <c r="A20" s="58" t="s">
        <v>67</v>
      </c>
      <c r="B20" s="48" t="s">
        <v>51</v>
      </c>
      <c r="C20" s="48" t="s">
        <v>75</v>
      </c>
      <c r="D20" s="59">
        <f>D21</f>
        <v>138.8</v>
      </c>
      <c r="E20" s="59">
        <f>E21</f>
        <v>144.5</v>
      </c>
    </row>
    <row r="21" spans="1:5" ht="12.75">
      <c r="A21" s="200" t="s">
        <v>85</v>
      </c>
      <c r="B21" s="219" t="s">
        <v>51</v>
      </c>
      <c r="C21" s="219" t="s">
        <v>56</v>
      </c>
      <c r="D21" s="220">
        <v>138.8</v>
      </c>
      <c r="E21" s="220">
        <v>144.5</v>
      </c>
    </row>
    <row r="22" spans="1:5" ht="12.75">
      <c r="A22" s="28" t="s">
        <v>70</v>
      </c>
      <c r="B22" s="29" t="s">
        <v>60</v>
      </c>
      <c r="C22" s="29" t="s">
        <v>75</v>
      </c>
      <c r="D22" s="59">
        <f>D23+D24</f>
        <v>973.8</v>
      </c>
      <c r="E22" s="59">
        <f>E23+E24</f>
        <v>1033.5</v>
      </c>
    </row>
    <row r="23" spans="1:5" ht="12.75">
      <c r="A23" s="44" t="s">
        <v>164</v>
      </c>
      <c r="B23" s="39" t="s">
        <v>60</v>
      </c>
      <c r="C23" s="39" t="s">
        <v>49</v>
      </c>
      <c r="D23" s="223">
        <v>47.8</v>
      </c>
      <c r="E23" s="223">
        <v>47.8</v>
      </c>
    </row>
    <row r="24" spans="1:5" ht="12.75">
      <c r="A24" s="149" t="s">
        <v>165</v>
      </c>
      <c r="B24" s="39" t="s">
        <v>60</v>
      </c>
      <c r="C24" s="39" t="s">
        <v>73</v>
      </c>
      <c r="D24" s="263">
        <v>926</v>
      </c>
      <c r="E24" s="263">
        <v>985.7</v>
      </c>
    </row>
    <row r="25" spans="1:5" ht="12.75">
      <c r="A25" s="58" t="s">
        <v>82</v>
      </c>
      <c r="B25" s="48" t="s">
        <v>74</v>
      </c>
      <c r="C25" s="48" t="s">
        <v>75</v>
      </c>
      <c r="D25" s="59">
        <f>D27+D28+D26</f>
        <v>431</v>
      </c>
      <c r="E25" s="59">
        <f>E27+E28+E26</f>
        <v>287</v>
      </c>
    </row>
    <row r="26" spans="1:5" ht="12.75">
      <c r="A26" s="200" t="s">
        <v>226</v>
      </c>
      <c r="B26" s="222" t="s">
        <v>74</v>
      </c>
      <c r="C26" s="222" t="s">
        <v>49</v>
      </c>
      <c r="D26" s="223">
        <v>150</v>
      </c>
      <c r="E26" s="223">
        <v>30</v>
      </c>
    </row>
    <row r="27" spans="1:5" ht="12.75">
      <c r="A27" s="21" t="s">
        <v>166</v>
      </c>
      <c r="B27" s="46" t="s">
        <v>74</v>
      </c>
      <c r="C27" s="46" t="s">
        <v>51</v>
      </c>
      <c r="D27" s="223">
        <v>10</v>
      </c>
      <c r="E27" s="223">
        <v>10</v>
      </c>
    </row>
    <row r="28" spans="1:5" ht="12.75">
      <c r="A28" s="21" t="s">
        <v>83</v>
      </c>
      <c r="B28" s="219" t="s">
        <v>74</v>
      </c>
      <c r="C28" s="219" t="s">
        <v>56</v>
      </c>
      <c r="D28" s="220">
        <v>271</v>
      </c>
      <c r="E28" s="220">
        <v>247</v>
      </c>
    </row>
    <row r="29" spans="1:5" ht="12.75">
      <c r="A29" s="63" t="s">
        <v>167</v>
      </c>
      <c r="B29" s="48" t="s">
        <v>76</v>
      </c>
      <c r="C29" s="48" t="s">
        <v>75</v>
      </c>
      <c r="D29" s="59">
        <f>D30</f>
        <v>3360</v>
      </c>
      <c r="E29" s="59">
        <f>E30</f>
        <v>3240</v>
      </c>
    </row>
    <row r="30" spans="1:5" ht="12.75">
      <c r="A30" s="132" t="s">
        <v>77</v>
      </c>
      <c r="B30" s="219" t="s">
        <v>76</v>
      </c>
      <c r="C30" s="219" t="s">
        <v>49</v>
      </c>
      <c r="D30" s="220">
        <v>3360</v>
      </c>
      <c r="E30" s="220">
        <v>3240</v>
      </c>
    </row>
    <row r="31" spans="1:5" ht="12.75">
      <c r="A31" s="188" t="s">
        <v>265</v>
      </c>
      <c r="B31" s="48" t="s">
        <v>261</v>
      </c>
      <c r="C31" s="48" t="s">
        <v>75</v>
      </c>
      <c r="D31" s="218">
        <f>D32</f>
        <v>290</v>
      </c>
      <c r="E31" s="218">
        <f>E32</f>
        <v>290</v>
      </c>
    </row>
    <row r="32" spans="1:5" ht="12.75">
      <c r="A32" s="200" t="s">
        <v>264</v>
      </c>
      <c r="B32" s="219" t="s">
        <v>261</v>
      </c>
      <c r="C32" s="219" t="s">
        <v>49</v>
      </c>
      <c r="D32" s="220">
        <v>290</v>
      </c>
      <c r="E32" s="220">
        <v>290</v>
      </c>
    </row>
    <row r="33" spans="1:5" ht="12.75">
      <c r="A33" s="188" t="s">
        <v>330</v>
      </c>
      <c r="B33" s="189" t="s">
        <v>65</v>
      </c>
      <c r="C33" s="189" t="s">
        <v>49</v>
      </c>
      <c r="D33" s="218">
        <f>D34</f>
        <v>50</v>
      </c>
      <c r="E33" s="218">
        <f>E34</f>
        <v>30</v>
      </c>
    </row>
    <row r="34" spans="1:5" ht="12.75">
      <c r="A34" s="200" t="s">
        <v>330</v>
      </c>
      <c r="B34" s="219" t="s">
        <v>65</v>
      </c>
      <c r="C34" s="219" t="s">
        <v>49</v>
      </c>
      <c r="D34" s="220">
        <v>50</v>
      </c>
      <c r="E34" s="220">
        <v>30</v>
      </c>
    </row>
    <row r="35" spans="1:5" ht="15" customHeight="1">
      <c r="A35" s="192" t="s">
        <v>208</v>
      </c>
      <c r="B35" s="48" t="s">
        <v>79</v>
      </c>
      <c r="C35" s="48" t="s">
        <v>75</v>
      </c>
      <c r="D35" s="59">
        <f>D36</f>
        <v>6.3</v>
      </c>
      <c r="E35" s="59">
        <f>E36</f>
        <v>6.7</v>
      </c>
    </row>
    <row r="36" spans="1:5" ht="14.25" customHeight="1">
      <c r="A36" s="221" t="s">
        <v>209</v>
      </c>
      <c r="B36" s="222" t="s">
        <v>79</v>
      </c>
      <c r="C36" s="222" t="s">
        <v>49</v>
      </c>
      <c r="D36" s="223">
        <v>6.3</v>
      </c>
      <c r="E36" s="223">
        <v>6.7</v>
      </c>
    </row>
    <row r="37" spans="1:5" ht="22.5" customHeight="1">
      <c r="A37" s="202" t="s">
        <v>305</v>
      </c>
      <c r="B37" s="198" t="s">
        <v>98</v>
      </c>
      <c r="C37" s="198" t="s">
        <v>75</v>
      </c>
      <c r="D37" s="286">
        <f>D38</f>
        <v>53.6</v>
      </c>
      <c r="E37" s="286">
        <f>E38</f>
        <v>53.6</v>
      </c>
    </row>
    <row r="38" spans="1:5" ht="24" customHeight="1">
      <c r="A38" s="14" t="s">
        <v>260</v>
      </c>
      <c r="B38" s="222" t="s">
        <v>98</v>
      </c>
      <c r="C38" s="222" t="s">
        <v>56</v>
      </c>
      <c r="D38" s="223">
        <v>53.6</v>
      </c>
      <c r="E38" s="223">
        <v>53.6</v>
      </c>
    </row>
    <row r="39" spans="1:9" ht="12.75">
      <c r="A39" s="58" t="s">
        <v>86</v>
      </c>
      <c r="B39" s="148"/>
      <c r="C39" s="148"/>
      <c r="D39" s="59">
        <f>D13+D20+D22+D25+D29+D33+D31+D35+D37</f>
        <v>11337.800000000001</v>
      </c>
      <c r="E39" s="59">
        <f>E13+E20+E22+E25+E29+E33+E31+E35+E37</f>
        <v>11001.000000000002</v>
      </c>
      <c r="H39" s="18"/>
      <c r="I39" s="18"/>
    </row>
    <row r="40" spans="1:4" ht="12.75">
      <c r="A40" s="15"/>
      <c r="B40" s="16"/>
      <c r="C40" s="16"/>
      <c r="D40" s="16"/>
    </row>
    <row r="41" spans="1:4" ht="12.75">
      <c r="A41" s="15"/>
      <c r="B41" s="16"/>
      <c r="C41" s="16"/>
      <c r="D41" s="16"/>
    </row>
    <row r="42" spans="1:4" ht="12.75">
      <c r="A42" t="s">
        <v>221</v>
      </c>
      <c r="B42" s="16"/>
      <c r="C42" s="16"/>
      <c r="D42" s="16"/>
    </row>
  </sheetData>
  <sheetProtection/>
  <mergeCells count="5">
    <mergeCell ref="A7:D7"/>
    <mergeCell ref="A8:D8"/>
    <mergeCell ref="A9:D9"/>
    <mergeCell ref="A11:E11"/>
    <mergeCell ref="D1:E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102"/>
      <c r="B1" s="102"/>
      <c r="C1" s="102"/>
      <c r="D1" s="287"/>
      <c r="E1" s="414" t="s">
        <v>37</v>
      </c>
      <c r="F1" s="414"/>
    </row>
    <row r="2" spans="1:6" ht="12.75">
      <c r="A2" s="102"/>
      <c r="B2" s="102"/>
      <c r="C2" s="102"/>
      <c r="D2" s="102"/>
      <c r="E2" s="102"/>
      <c r="F2" s="101" t="s">
        <v>223</v>
      </c>
    </row>
    <row r="3" spans="1:6" ht="12.75">
      <c r="A3" s="102"/>
      <c r="B3" s="102"/>
      <c r="C3" s="102"/>
      <c r="D3" s="102"/>
      <c r="E3" s="102"/>
      <c r="F3" s="101" t="s">
        <v>418</v>
      </c>
    </row>
    <row r="4" spans="1:6" ht="12.75">
      <c r="A4" s="102"/>
      <c r="B4" s="102"/>
      <c r="C4" s="102"/>
      <c r="D4" s="102"/>
      <c r="E4" s="102"/>
      <c r="F4" s="101" t="s">
        <v>419</v>
      </c>
    </row>
    <row r="5" spans="1:6" ht="15">
      <c r="A5" s="102"/>
      <c r="B5" s="102"/>
      <c r="C5" s="102"/>
      <c r="D5" s="102"/>
      <c r="E5" s="104"/>
      <c r="F5" s="101" t="s">
        <v>414</v>
      </c>
    </row>
    <row r="6" spans="1:6" ht="12.75">
      <c r="A6" s="102"/>
      <c r="B6" s="102"/>
      <c r="C6" s="102"/>
      <c r="D6" s="102"/>
      <c r="E6" s="102"/>
      <c r="F6" s="101"/>
    </row>
    <row r="7" spans="1:6" ht="19.5" customHeight="1">
      <c r="A7" s="441" t="s">
        <v>35</v>
      </c>
      <c r="B7" s="441"/>
      <c r="C7" s="441"/>
      <c r="D7" s="441"/>
      <c r="E7" s="441"/>
      <c r="F7" s="441"/>
    </row>
    <row r="8" spans="1:6" ht="16.5" customHeight="1">
      <c r="A8" s="448" t="s">
        <v>310</v>
      </c>
      <c r="B8" s="448"/>
      <c r="C8" s="448"/>
      <c r="D8" s="448"/>
      <c r="E8" s="448"/>
      <c r="F8" s="448"/>
    </row>
    <row r="9" spans="1:6" ht="15" customHeight="1">
      <c r="A9" s="448" t="s">
        <v>430</v>
      </c>
      <c r="B9" s="448"/>
      <c r="C9" s="448"/>
      <c r="D9" s="448"/>
      <c r="E9" s="448"/>
      <c r="F9" s="448"/>
    </row>
    <row r="10" spans="1:6" ht="15" customHeight="1">
      <c r="A10" s="293"/>
      <c r="B10" s="293"/>
      <c r="C10" s="293"/>
      <c r="D10" s="293"/>
      <c r="E10" s="293"/>
      <c r="F10" s="293"/>
    </row>
    <row r="11" spans="1:6" ht="12.75">
      <c r="A11" s="447" t="s">
        <v>41</v>
      </c>
      <c r="B11" s="444" t="s">
        <v>45</v>
      </c>
      <c r="C11" s="445" t="s">
        <v>46</v>
      </c>
      <c r="D11" s="444" t="s">
        <v>43</v>
      </c>
      <c r="E11" s="444" t="s">
        <v>44</v>
      </c>
      <c r="F11" s="447" t="s">
        <v>340</v>
      </c>
    </row>
    <row r="12" spans="1:6" ht="12.75">
      <c r="A12" s="447"/>
      <c r="B12" s="444"/>
      <c r="C12" s="446"/>
      <c r="D12" s="444"/>
      <c r="E12" s="444"/>
      <c r="F12" s="447"/>
    </row>
    <row r="13" spans="1:6" ht="12.75">
      <c r="A13" s="49" t="s">
        <v>81</v>
      </c>
      <c r="B13" s="49"/>
      <c r="C13" s="73"/>
      <c r="D13" s="73"/>
      <c r="E13" s="73"/>
      <c r="F13" s="51">
        <f>F15+F42+F47+F52+F54+F60+F65+F68+F63+F71</f>
        <v>19846.800000000003</v>
      </c>
    </row>
    <row r="14" spans="1:6" ht="12.75">
      <c r="A14" s="21"/>
      <c r="B14" s="21"/>
      <c r="C14" s="68"/>
      <c r="D14" s="68"/>
      <c r="E14" s="68"/>
      <c r="F14" s="69"/>
    </row>
    <row r="15" spans="1:6" ht="12.75">
      <c r="A15" s="64" t="s">
        <v>48</v>
      </c>
      <c r="B15" s="64"/>
      <c r="C15" s="74"/>
      <c r="D15" s="65" t="s">
        <v>49</v>
      </c>
      <c r="E15" s="65" t="s">
        <v>75</v>
      </c>
      <c r="F15" s="75">
        <f>F16+F20+F24+F30+F36+F39</f>
        <v>6085.099999999999</v>
      </c>
    </row>
    <row r="16" spans="1:6" ht="25.5">
      <c r="A16" s="60" t="s">
        <v>50</v>
      </c>
      <c r="B16" s="38" t="s">
        <v>295</v>
      </c>
      <c r="C16" s="44"/>
      <c r="D16" s="61" t="s">
        <v>49</v>
      </c>
      <c r="E16" s="61" t="s">
        <v>51</v>
      </c>
      <c r="F16" s="152">
        <f>F17</f>
        <v>1133</v>
      </c>
    </row>
    <row r="17" spans="1:6" ht="38.25">
      <c r="A17" s="60" t="s">
        <v>168</v>
      </c>
      <c r="B17" s="38" t="s">
        <v>295</v>
      </c>
      <c r="C17" s="22"/>
      <c r="D17" s="61" t="s">
        <v>49</v>
      </c>
      <c r="E17" s="61" t="s">
        <v>51</v>
      </c>
      <c r="F17" s="70">
        <f>F19</f>
        <v>1133</v>
      </c>
    </row>
    <row r="18" spans="1:6" ht="12.75" customHeight="1">
      <c r="A18" s="253" t="s">
        <v>129</v>
      </c>
      <c r="B18" s="38" t="s">
        <v>295</v>
      </c>
      <c r="C18" s="22"/>
      <c r="D18" s="20" t="s">
        <v>49</v>
      </c>
      <c r="E18" s="20" t="s">
        <v>51</v>
      </c>
      <c r="F18" s="70">
        <f>F19</f>
        <v>1133</v>
      </c>
    </row>
    <row r="19" spans="1:6" ht="40.5" customHeight="1">
      <c r="A19" s="81" t="s">
        <v>130</v>
      </c>
      <c r="B19" s="39" t="s">
        <v>271</v>
      </c>
      <c r="C19" s="22" t="s">
        <v>132</v>
      </c>
      <c r="D19" s="22" t="s">
        <v>49</v>
      </c>
      <c r="E19" s="22" t="s">
        <v>51</v>
      </c>
      <c r="F19" s="71">
        <v>1133</v>
      </c>
    </row>
    <row r="20" spans="1:6" ht="38.25">
      <c r="A20" s="254" t="s">
        <v>55</v>
      </c>
      <c r="B20" s="270" t="s">
        <v>272</v>
      </c>
      <c r="C20" s="255"/>
      <c r="D20" s="256" t="s">
        <v>49</v>
      </c>
      <c r="E20" s="256" t="s">
        <v>56</v>
      </c>
      <c r="F20" s="257">
        <f>F21</f>
        <v>1</v>
      </c>
    </row>
    <row r="21" spans="1:6" ht="38.25">
      <c r="A21" s="60" t="s">
        <v>168</v>
      </c>
      <c r="B21" s="269" t="s">
        <v>272</v>
      </c>
      <c r="C21" s="22"/>
      <c r="D21" s="61" t="s">
        <v>49</v>
      </c>
      <c r="E21" s="61" t="s">
        <v>56</v>
      </c>
      <c r="F21" s="70">
        <f>F22</f>
        <v>1</v>
      </c>
    </row>
    <row r="22" spans="1:6" ht="15" customHeight="1">
      <c r="A22" s="19" t="s">
        <v>57</v>
      </c>
      <c r="B22" s="269" t="s">
        <v>272</v>
      </c>
      <c r="C22" s="22"/>
      <c r="D22" s="20" t="s">
        <v>49</v>
      </c>
      <c r="E22" s="20" t="s">
        <v>56</v>
      </c>
      <c r="F22" s="70">
        <f>F23</f>
        <v>1</v>
      </c>
    </row>
    <row r="23" spans="1:6" ht="15.75" customHeight="1">
      <c r="A23" s="261" t="s">
        <v>215</v>
      </c>
      <c r="B23" s="242" t="s">
        <v>273</v>
      </c>
      <c r="C23" s="22" t="s">
        <v>54</v>
      </c>
      <c r="D23" s="22" t="s">
        <v>49</v>
      </c>
      <c r="E23" s="22" t="s">
        <v>56</v>
      </c>
      <c r="F23" s="71">
        <v>1</v>
      </c>
    </row>
    <row r="24" spans="1:6" ht="38.25">
      <c r="A24" s="254" t="s">
        <v>59</v>
      </c>
      <c r="B24" s="270" t="s">
        <v>275</v>
      </c>
      <c r="C24" s="258"/>
      <c r="D24" s="256" t="s">
        <v>49</v>
      </c>
      <c r="E24" s="256" t="s">
        <v>60</v>
      </c>
      <c r="F24" s="257">
        <f>F26</f>
        <v>3589</v>
      </c>
    </row>
    <row r="25" spans="1:6" ht="38.25">
      <c r="A25" s="60" t="s">
        <v>168</v>
      </c>
      <c r="B25" s="269" t="s">
        <v>275</v>
      </c>
      <c r="C25" s="20"/>
      <c r="D25" s="61" t="s">
        <v>49</v>
      </c>
      <c r="E25" s="61" t="s">
        <v>60</v>
      </c>
      <c r="F25" s="70">
        <f>F26</f>
        <v>3589</v>
      </c>
    </row>
    <row r="26" spans="1:6" ht="15" customHeight="1">
      <c r="A26" s="19" t="s">
        <v>57</v>
      </c>
      <c r="B26" s="269" t="s">
        <v>275</v>
      </c>
      <c r="C26" s="20"/>
      <c r="D26" s="20" t="s">
        <v>49</v>
      </c>
      <c r="E26" s="20" t="s">
        <v>60</v>
      </c>
      <c r="F26" s="70">
        <f>F27+F28+F29</f>
        <v>3589</v>
      </c>
    </row>
    <row r="27" spans="1:6" ht="38.25">
      <c r="A27" s="81" t="s">
        <v>130</v>
      </c>
      <c r="B27" s="242" t="s">
        <v>274</v>
      </c>
      <c r="C27" s="22" t="s">
        <v>132</v>
      </c>
      <c r="D27" s="22" t="s">
        <v>49</v>
      </c>
      <c r="E27" s="22" t="s">
        <v>60</v>
      </c>
      <c r="F27" s="71">
        <v>3125</v>
      </c>
    </row>
    <row r="28" spans="1:6" ht="15.75" customHeight="1">
      <c r="A28" s="261" t="s">
        <v>215</v>
      </c>
      <c r="B28" s="242" t="s">
        <v>276</v>
      </c>
      <c r="C28" s="22" t="s">
        <v>54</v>
      </c>
      <c r="D28" s="22" t="s">
        <v>49</v>
      </c>
      <c r="E28" s="22" t="s">
        <v>60</v>
      </c>
      <c r="F28" s="71">
        <v>412</v>
      </c>
    </row>
    <row r="29" spans="1:6" ht="16.5" customHeight="1">
      <c r="A29" s="85" t="s">
        <v>136</v>
      </c>
      <c r="B29" s="242" t="s">
        <v>276</v>
      </c>
      <c r="C29" s="22" t="s">
        <v>255</v>
      </c>
      <c r="D29" s="22" t="s">
        <v>49</v>
      </c>
      <c r="E29" s="22" t="s">
        <v>60</v>
      </c>
      <c r="F29" s="71">
        <v>52</v>
      </c>
    </row>
    <row r="30" spans="1:6" ht="25.5">
      <c r="A30" s="259" t="s">
        <v>61</v>
      </c>
      <c r="B30" s="270" t="s">
        <v>297</v>
      </c>
      <c r="C30" s="255"/>
      <c r="D30" s="258" t="s">
        <v>49</v>
      </c>
      <c r="E30" s="258" t="s">
        <v>62</v>
      </c>
      <c r="F30" s="257">
        <f>F31</f>
        <v>1351.4</v>
      </c>
    </row>
    <row r="31" spans="1:6" ht="38.25">
      <c r="A31" s="60" t="s">
        <v>168</v>
      </c>
      <c r="B31" s="271" t="s">
        <v>297</v>
      </c>
      <c r="C31" s="22"/>
      <c r="D31" s="20" t="s">
        <v>49</v>
      </c>
      <c r="E31" s="20" t="s">
        <v>62</v>
      </c>
      <c r="F31" s="70">
        <f>F32</f>
        <v>1351.4</v>
      </c>
    </row>
    <row r="32" spans="1:6" ht="13.5" customHeight="1">
      <c r="A32" s="19" t="s">
        <v>57</v>
      </c>
      <c r="B32" s="271" t="s">
        <v>297</v>
      </c>
      <c r="C32" s="22"/>
      <c r="D32" s="20" t="s">
        <v>49</v>
      </c>
      <c r="E32" s="20" t="s">
        <v>62</v>
      </c>
      <c r="F32" s="70">
        <f>F33+F34+F35</f>
        <v>1351.4</v>
      </c>
    </row>
    <row r="33" spans="1:6" ht="38.25">
      <c r="A33" s="81" t="s">
        <v>130</v>
      </c>
      <c r="B33" s="242" t="s">
        <v>286</v>
      </c>
      <c r="C33" s="22" t="s">
        <v>132</v>
      </c>
      <c r="D33" s="22" t="s">
        <v>49</v>
      </c>
      <c r="E33" s="22" t="s">
        <v>62</v>
      </c>
      <c r="F33" s="71">
        <v>1349</v>
      </c>
    </row>
    <row r="34" spans="1:6" ht="13.5" customHeight="1">
      <c r="A34" s="261" t="s">
        <v>215</v>
      </c>
      <c r="B34" s="242" t="s">
        <v>296</v>
      </c>
      <c r="C34" s="22" t="s">
        <v>54</v>
      </c>
      <c r="D34" s="22" t="s">
        <v>49</v>
      </c>
      <c r="E34" s="22" t="s">
        <v>62</v>
      </c>
      <c r="F34" s="71">
        <v>2</v>
      </c>
    </row>
    <row r="35" spans="1:6" ht="14.25" customHeight="1">
      <c r="A35" s="85" t="s">
        <v>136</v>
      </c>
      <c r="B35" s="242" t="s">
        <v>296</v>
      </c>
      <c r="C35" s="22" t="s">
        <v>255</v>
      </c>
      <c r="D35" s="22" t="s">
        <v>49</v>
      </c>
      <c r="E35" s="22" t="s">
        <v>62</v>
      </c>
      <c r="F35" s="71">
        <v>0.4</v>
      </c>
    </row>
    <row r="36" spans="1:6" ht="12.75">
      <c r="A36" s="254" t="s">
        <v>64</v>
      </c>
      <c r="B36" s="270" t="s">
        <v>306</v>
      </c>
      <c r="C36" s="255"/>
      <c r="D36" s="256" t="s">
        <v>49</v>
      </c>
      <c r="E36" s="256" t="s">
        <v>65</v>
      </c>
      <c r="F36" s="257">
        <f>F37</f>
        <v>10</v>
      </c>
    </row>
    <row r="37" spans="1:6" ht="15" customHeight="1">
      <c r="A37" s="60" t="s">
        <v>64</v>
      </c>
      <c r="B37" s="272" t="s">
        <v>306</v>
      </c>
      <c r="C37" s="20"/>
      <c r="D37" s="20" t="s">
        <v>49</v>
      </c>
      <c r="E37" s="20" t="s">
        <v>65</v>
      </c>
      <c r="F37" s="70">
        <f>F38</f>
        <v>10</v>
      </c>
    </row>
    <row r="38" spans="1:6" ht="13.5" customHeight="1">
      <c r="A38" s="21" t="s">
        <v>175</v>
      </c>
      <c r="B38" s="242" t="s">
        <v>277</v>
      </c>
      <c r="C38" s="22" t="s">
        <v>169</v>
      </c>
      <c r="D38" s="22" t="s">
        <v>49</v>
      </c>
      <c r="E38" s="22" t="s">
        <v>65</v>
      </c>
      <c r="F38" s="71">
        <v>10</v>
      </c>
    </row>
    <row r="39" spans="1:6" ht="12.75">
      <c r="A39" s="260" t="s">
        <v>141</v>
      </c>
      <c r="B39" s="260">
        <v>7011300000</v>
      </c>
      <c r="C39" s="258"/>
      <c r="D39" s="258" t="s">
        <v>49</v>
      </c>
      <c r="E39" s="258" t="s">
        <v>79</v>
      </c>
      <c r="F39" s="257">
        <f>F40</f>
        <v>0.7</v>
      </c>
    </row>
    <row r="40" spans="1:6" ht="26.25" customHeight="1">
      <c r="A40" s="226" t="s">
        <v>281</v>
      </c>
      <c r="B40" s="97" t="s">
        <v>282</v>
      </c>
      <c r="C40" s="38"/>
      <c r="D40" s="20" t="s">
        <v>49</v>
      </c>
      <c r="E40" s="20" t="s">
        <v>79</v>
      </c>
      <c r="F40" s="154">
        <f>F41</f>
        <v>0.7</v>
      </c>
    </row>
    <row r="41" spans="1:6" ht="12.75" customHeight="1">
      <c r="A41" s="262" t="s">
        <v>283</v>
      </c>
      <c r="B41" s="53" t="s">
        <v>282</v>
      </c>
      <c r="C41" s="39" t="s">
        <v>54</v>
      </c>
      <c r="D41" s="22" t="s">
        <v>49</v>
      </c>
      <c r="E41" s="22" t="s">
        <v>79</v>
      </c>
      <c r="F41" s="72">
        <v>0.7</v>
      </c>
    </row>
    <row r="42" spans="1:6" ht="12.75">
      <c r="A42" s="259" t="s">
        <v>67</v>
      </c>
      <c r="B42" s="259"/>
      <c r="C42" s="258"/>
      <c r="D42" s="258" t="s">
        <v>51</v>
      </c>
      <c r="E42" s="258" t="s">
        <v>75</v>
      </c>
      <c r="F42" s="257">
        <f>F43</f>
        <v>137.3</v>
      </c>
    </row>
    <row r="43" spans="1:6" ht="12.75">
      <c r="A43" s="19" t="s">
        <v>68</v>
      </c>
      <c r="B43" s="19">
        <v>7020300000</v>
      </c>
      <c r="C43" s="20"/>
      <c r="D43" s="20" t="s">
        <v>51</v>
      </c>
      <c r="E43" s="20" t="s">
        <v>56</v>
      </c>
      <c r="F43" s="70">
        <f>F44</f>
        <v>137.3</v>
      </c>
    </row>
    <row r="44" spans="1:6" ht="25.5">
      <c r="A44" s="19" t="s">
        <v>69</v>
      </c>
      <c r="B44" s="271" t="s">
        <v>278</v>
      </c>
      <c r="C44" s="20"/>
      <c r="D44" s="20" t="s">
        <v>51</v>
      </c>
      <c r="E44" s="20" t="s">
        <v>56</v>
      </c>
      <c r="F44" s="70">
        <f>F45+F46</f>
        <v>137.3</v>
      </c>
    </row>
    <row r="45" spans="1:6" ht="38.25">
      <c r="A45" s="81" t="s">
        <v>130</v>
      </c>
      <c r="B45" s="243" t="s">
        <v>278</v>
      </c>
      <c r="C45" s="22" t="s">
        <v>132</v>
      </c>
      <c r="D45" s="22" t="s">
        <v>51</v>
      </c>
      <c r="E45" s="22" t="s">
        <v>56</v>
      </c>
      <c r="F45" s="71">
        <v>131.3</v>
      </c>
    </row>
    <row r="46" spans="1:6" ht="15" customHeight="1">
      <c r="A46" s="261" t="s">
        <v>215</v>
      </c>
      <c r="B46" s="243" t="s">
        <v>278</v>
      </c>
      <c r="C46" s="22" t="s">
        <v>54</v>
      </c>
      <c r="D46" s="22" t="s">
        <v>51</v>
      </c>
      <c r="E46" s="22" t="s">
        <v>56</v>
      </c>
      <c r="F46" s="71">
        <v>6</v>
      </c>
    </row>
    <row r="47" spans="1:6" ht="12.75">
      <c r="A47" s="49" t="s">
        <v>70</v>
      </c>
      <c r="B47" s="49"/>
      <c r="C47" s="50"/>
      <c r="D47" s="50" t="s">
        <v>60</v>
      </c>
      <c r="E47" s="50" t="s">
        <v>75</v>
      </c>
      <c r="F47" s="51">
        <f>F48</f>
        <v>47.8</v>
      </c>
    </row>
    <row r="48" spans="1:6" ht="12.75">
      <c r="A48" s="41" t="s">
        <v>71</v>
      </c>
      <c r="B48" s="41">
        <v>7030100000</v>
      </c>
      <c r="C48" s="29"/>
      <c r="D48" s="29" t="s">
        <v>60</v>
      </c>
      <c r="E48" s="29" t="s">
        <v>49</v>
      </c>
      <c r="F48" s="257">
        <f>F49</f>
        <v>47.8</v>
      </c>
    </row>
    <row r="49" spans="1:6" ht="38.25">
      <c r="A49" s="42" t="s">
        <v>72</v>
      </c>
      <c r="B49" s="98" t="s">
        <v>279</v>
      </c>
      <c r="C49" s="20"/>
      <c r="D49" s="20" t="s">
        <v>60</v>
      </c>
      <c r="E49" s="20" t="s">
        <v>49</v>
      </c>
      <c r="F49" s="70">
        <f>F50+F51</f>
        <v>47.8</v>
      </c>
    </row>
    <row r="50" spans="1:6" ht="38.25">
      <c r="A50" s="81" t="s">
        <v>130</v>
      </c>
      <c r="B50" s="76" t="s">
        <v>279</v>
      </c>
      <c r="C50" s="22" t="s">
        <v>132</v>
      </c>
      <c r="D50" s="22" t="s">
        <v>60</v>
      </c>
      <c r="E50" s="22" t="s">
        <v>49</v>
      </c>
      <c r="F50" s="71">
        <v>45.3</v>
      </c>
    </row>
    <row r="51" spans="1:6" ht="13.5" customHeight="1">
      <c r="A51" s="261" t="s">
        <v>215</v>
      </c>
      <c r="B51" s="76" t="s">
        <v>279</v>
      </c>
      <c r="C51" s="22" t="s">
        <v>54</v>
      </c>
      <c r="D51" s="22" t="s">
        <v>60</v>
      </c>
      <c r="E51" s="22" t="s">
        <v>49</v>
      </c>
      <c r="F51" s="71">
        <v>2.5</v>
      </c>
    </row>
    <row r="52" spans="1:6" ht="13.5" customHeight="1">
      <c r="A52" s="361" t="s">
        <v>363</v>
      </c>
      <c r="B52" s="364" t="s">
        <v>364</v>
      </c>
      <c r="C52" s="283"/>
      <c r="D52" s="283" t="s">
        <v>74</v>
      </c>
      <c r="E52" s="283" t="s">
        <v>56</v>
      </c>
      <c r="F52" s="284">
        <f>F53</f>
        <v>200</v>
      </c>
    </row>
    <row r="53" spans="1:6" ht="13.5" customHeight="1">
      <c r="A53" s="261" t="s">
        <v>215</v>
      </c>
      <c r="B53" s="76" t="s">
        <v>364</v>
      </c>
      <c r="C53" s="22" t="s">
        <v>54</v>
      </c>
      <c r="D53" s="22" t="s">
        <v>74</v>
      </c>
      <c r="E53" s="22" t="s">
        <v>56</v>
      </c>
      <c r="F53" s="71">
        <v>200</v>
      </c>
    </row>
    <row r="54" spans="1:6" ht="12.75">
      <c r="A54" s="66" t="s">
        <v>167</v>
      </c>
      <c r="B54" s="66"/>
      <c r="C54" s="50"/>
      <c r="D54" s="65" t="s">
        <v>76</v>
      </c>
      <c r="E54" s="65" t="s">
        <v>75</v>
      </c>
      <c r="F54" s="51">
        <f>F55</f>
        <v>3380</v>
      </c>
    </row>
    <row r="55" spans="1:6" ht="12.75">
      <c r="A55" s="60" t="s">
        <v>77</v>
      </c>
      <c r="B55" s="60">
        <v>7040100000</v>
      </c>
      <c r="C55" s="20"/>
      <c r="D55" s="61" t="s">
        <v>76</v>
      </c>
      <c r="E55" s="61" t="s">
        <v>49</v>
      </c>
      <c r="F55" s="70">
        <f>F56+F58</f>
        <v>3380</v>
      </c>
    </row>
    <row r="56" spans="1:6" ht="13.5" customHeight="1">
      <c r="A56" s="19" t="s">
        <v>171</v>
      </c>
      <c r="B56" s="38" t="s">
        <v>299</v>
      </c>
      <c r="C56" s="20"/>
      <c r="D56" s="20" t="s">
        <v>76</v>
      </c>
      <c r="E56" s="20" t="s">
        <v>49</v>
      </c>
      <c r="F56" s="70">
        <f>F57</f>
        <v>2850</v>
      </c>
    </row>
    <row r="57" spans="1:6" ht="25.5">
      <c r="A57" s="147" t="s">
        <v>142</v>
      </c>
      <c r="B57" s="39" t="s">
        <v>299</v>
      </c>
      <c r="C57" s="22" t="s">
        <v>144</v>
      </c>
      <c r="D57" s="22" t="s">
        <v>76</v>
      </c>
      <c r="E57" s="22" t="s">
        <v>49</v>
      </c>
      <c r="F57" s="71">
        <v>2850</v>
      </c>
    </row>
    <row r="58" spans="1:6" ht="15.75" customHeight="1">
      <c r="A58" s="373" t="s">
        <v>78</v>
      </c>
      <c r="B58" s="228" t="s">
        <v>300</v>
      </c>
      <c r="C58" s="228"/>
      <c r="D58" s="228" t="s">
        <v>76</v>
      </c>
      <c r="E58" s="228" t="s">
        <v>49</v>
      </c>
      <c r="F58" s="371">
        <f>F59</f>
        <v>530</v>
      </c>
    </row>
    <row r="59" spans="1:6" ht="29.25" customHeight="1">
      <c r="A59" s="147" t="s">
        <v>142</v>
      </c>
      <c r="B59" s="22" t="s">
        <v>300</v>
      </c>
      <c r="C59" s="22" t="s">
        <v>144</v>
      </c>
      <c r="D59" s="22" t="s">
        <v>76</v>
      </c>
      <c r="E59" s="22" t="s">
        <v>49</v>
      </c>
      <c r="F59" s="71">
        <v>530</v>
      </c>
    </row>
    <row r="60" spans="1:6" ht="16.5" customHeight="1">
      <c r="A60" s="264" t="s">
        <v>265</v>
      </c>
      <c r="B60" s="264"/>
      <c r="C60" s="187"/>
      <c r="D60" s="187" t="s">
        <v>261</v>
      </c>
      <c r="E60" s="187" t="s">
        <v>75</v>
      </c>
      <c r="F60" s="190">
        <f>F61</f>
        <v>280</v>
      </c>
    </row>
    <row r="61" spans="1:6" ht="12.75">
      <c r="A61" s="265" t="s">
        <v>264</v>
      </c>
      <c r="B61" s="255" t="s">
        <v>301</v>
      </c>
      <c r="C61" s="258"/>
      <c r="D61" s="258" t="s">
        <v>261</v>
      </c>
      <c r="E61" s="258" t="s">
        <v>49</v>
      </c>
      <c r="F61" s="257">
        <f>F62</f>
        <v>280</v>
      </c>
    </row>
    <row r="62" spans="1:6" ht="12.75">
      <c r="A62" s="23" t="s">
        <v>263</v>
      </c>
      <c r="B62" s="39" t="s">
        <v>302</v>
      </c>
      <c r="C62" s="22" t="s">
        <v>58</v>
      </c>
      <c r="D62" s="22" t="s">
        <v>261</v>
      </c>
      <c r="E62" s="22" t="s">
        <v>49</v>
      </c>
      <c r="F62" s="71">
        <v>280</v>
      </c>
    </row>
    <row r="63" spans="1:6" ht="12.75">
      <c r="A63" s="317" t="s">
        <v>330</v>
      </c>
      <c r="B63" s="187" t="s">
        <v>336</v>
      </c>
      <c r="C63" s="187"/>
      <c r="D63" s="187" t="s">
        <v>65</v>
      </c>
      <c r="E63" s="285" t="s">
        <v>49</v>
      </c>
      <c r="F63" s="337">
        <f>F64</f>
        <v>50</v>
      </c>
    </row>
    <row r="64" spans="1:6" ht="16.5" customHeight="1">
      <c r="A64" s="261" t="s">
        <v>215</v>
      </c>
      <c r="B64" s="247" t="s">
        <v>336</v>
      </c>
      <c r="C64" s="22" t="s">
        <v>54</v>
      </c>
      <c r="D64" s="22" t="s">
        <v>65</v>
      </c>
      <c r="E64" s="22" t="s">
        <v>49</v>
      </c>
      <c r="F64" s="323">
        <v>50</v>
      </c>
    </row>
    <row r="65" spans="1:6" ht="15.75">
      <c r="A65" s="191" t="s">
        <v>208</v>
      </c>
      <c r="B65" s="191"/>
      <c r="C65" s="194"/>
      <c r="D65" s="194" t="s">
        <v>79</v>
      </c>
      <c r="E65" s="194" t="s">
        <v>75</v>
      </c>
      <c r="F65" s="195" t="str">
        <f>F66</f>
        <v>6,1</v>
      </c>
    </row>
    <row r="66" spans="1:6" ht="12.75">
      <c r="A66" s="273" t="s">
        <v>209</v>
      </c>
      <c r="B66" s="255" t="s">
        <v>280</v>
      </c>
      <c r="C66" s="274"/>
      <c r="D66" s="274" t="s">
        <v>79</v>
      </c>
      <c r="E66" s="274" t="s">
        <v>49</v>
      </c>
      <c r="F66" s="275" t="str">
        <f>F67</f>
        <v>6,1</v>
      </c>
    </row>
    <row r="67" spans="1:6" ht="16.5" customHeight="1">
      <c r="A67" s="23" t="s">
        <v>206</v>
      </c>
      <c r="B67" s="39" t="s">
        <v>303</v>
      </c>
      <c r="C67" s="86" t="s">
        <v>204</v>
      </c>
      <c r="D67" s="86" t="s">
        <v>79</v>
      </c>
      <c r="E67" s="86" t="s">
        <v>49</v>
      </c>
      <c r="F67" s="193" t="s">
        <v>371</v>
      </c>
    </row>
    <row r="68" spans="1:6" ht="24.75" customHeight="1">
      <c r="A68" s="188" t="s">
        <v>305</v>
      </c>
      <c r="B68" s="214"/>
      <c r="C68" s="215"/>
      <c r="D68" s="215">
        <v>14</v>
      </c>
      <c r="E68" s="194" t="s">
        <v>75</v>
      </c>
      <c r="F68" s="281" t="str">
        <f>F70</f>
        <v>53,6</v>
      </c>
    </row>
    <row r="69" spans="1:6" ht="15.75" customHeight="1">
      <c r="A69" s="266" t="s">
        <v>259</v>
      </c>
      <c r="B69" s="258" t="s">
        <v>304</v>
      </c>
      <c r="C69" s="267"/>
      <c r="D69" s="267">
        <v>14</v>
      </c>
      <c r="E69" s="268" t="s">
        <v>56</v>
      </c>
      <c r="F69" s="282" t="str">
        <f>F70</f>
        <v>53,6</v>
      </c>
    </row>
    <row r="70" spans="1:6" ht="15" customHeight="1">
      <c r="A70" s="23" t="s">
        <v>291</v>
      </c>
      <c r="B70" s="247" t="s">
        <v>304</v>
      </c>
      <c r="C70" s="177">
        <v>500</v>
      </c>
      <c r="D70" s="177">
        <v>14</v>
      </c>
      <c r="E70" s="86" t="s">
        <v>56</v>
      </c>
      <c r="F70" s="216" t="s">
        <v>344</v>
      </c>
    </row>
    <row r="71" spans="1:6" ht="33.75" customHeight="1">
      <c r="A71" s="232" t="s">
        <v>284</v>
      </c>
      <c r="B71" s="187"/>
      <c r="C71" s="215"/>
      <c r="D71" s="215"/>
      <c r="E71" s="215"/>
      <c r="F71" s="231">
        <f>F72+F74+F76+F78+F80+F83+F85+F87+F89+F91+F93+F95</f>
        <v>9606.9</v>
      </c>
    </row>
    <row r="72" spans="1:6" ht="25.5">
      <c r="A72" s="352" t="s">
        <v>369</v>
      </c>
      <c r="B72" s="194" t="s">
        <v>380</v>
      </c>
      <c r="C72" s="187"/>
      <c r="D72" s="365" t="s">
        <v>74</v>
      </c>
      <c r="E72" s="365" t="s">
        <v>51</v>
      </c>
      <c r="F72" s="369">
        <f>F73</f>
        <v>121.6</v>
      </c>
    </row>
    <row r="73" spans="1:6" ht="25.5">
      <c r="A73" s="81" t="s">
        <v>215</v>
      </c>
      <c r="B73" s="86" t="s">
        <v>380</v>
      </c>
      <c r="C73" s="366" t="s">
        <v>54</v>
      </c>
      <c r="D73" s="363" t="s">
        <v>74</v>
      </c>
      <c r="E73" s="363" t="s">
        <v>51</v>
      </c>
      <c r="F73" s="367">
        <v>121.6</v>
      </c>
    </row>
    <row r="74" spans="1:6" ht="27" customHeight="1">
      <c r="A74" s="335" t="s">
        <v>410</v>
      </c>
      <c r="B74" s="285" t="s">
        <v>390</v>
      </c>
      <c r="C74" s="285"/>
      <c r="D74" s="365" t="s">
        <v>74</v>
      </c>
      <c r="E74" s="365" t="s">
        <v>56</v>
      </c>
      <c r="F74" s="369">
        <f>F75</f>
        <v>66</v>
      </c>
    </row>
    <row r="75" spans="1:6" ht="25.5">
      <c r="A75" s="81" t="s">
        <v>215</v>
      </c>
      <c r="B75" s="76" t="s">
        <v>390</v>
      </c>
      <c r="C75" s="53" t="s">
        <v>54</v>
      </c>
      <c r="D75" s="363" t="s">
        <v>74</v>
      </c>
      <c r="E75" s="363" t="s">
        <v>56</v>
      </c>
      <c r="F75" s="367">
        <v>66</v>
      </c>
    </row>
    <row r="76" spans="1:6" ht="41.25" customHeight="1">
      <c r="A76" s="188" t="s">
        <v>368</v>
      </c>
      <c r="B76" s="187" t="s">
        <v>389</v>
      </c>
      <c r="C76" s="189"/>
      <c r="D76" s="365" t="s">
        <v>74</v>
      </c>
      <c r="E76" s="365" t="s">
        <v>56</v>
      </c>
      <c r="F76" s="369">
        <f>F77</f>
        <v>5</v>
      </c>
    </row>
    <row r="77" spans="1:6" ht="25.5">
      <c r="A77" s="81" t="s">
        <v>215</v>
      </c>
      <c r="B77" s="39" t="s">
        <v>389</v>
      </c>
      <c r="C77" s="47" t="s">
        <v>54</v>
      </c>
      <c r="D77" s="363" t="s">
        <v>74</v>
      </c>
      <c r="E77" s="363" t="s">
        <v>56</v>
      </c>
      <c r="F77" s="367">
        <v>5</v>
      </c>
    </row>
    <row r="78" spans="1:6" ht="39.75" customHeight="1">
      <c r="A78" s="333" t="s">
        <v>367</v>
      </c>
      <c r="B78" s="189" t="s">
        <v>388</v>
      </c>
      <c r="C78" s="189"/>
      <c r="D78" s="365" t="s">
        <v>60</v>
      </c>
      <c r="E78" s="365" t="s">
        <v>73</v>
      </c>
      <c r="F78" s="369">
        <f>F79</f>
        <v>889.8</v>
      </c>
    </row>
    <row r="79" spans="1:6" ht="25.5">
      <c r="A79" s="81" t="s">
        <v>215</v>
      </c>
      <c r="B79" s="46" t="s">
        <v>388</v>
      </c>
      <c r="C79" s="22" t="s">
        <v>54</v>
      </c>
      <c r="D79" s="363" t="s">
        <v>60</v>
      </c>
      <c r="E79" s="363" t="s">
        <v>73</v>
      </c>
      <c r="F79" s="367">
        <v>889.8</v>
      </c>
    </row>
    <row r="80" spans="1:6" ht="38.25" customHeight="1">
      <c r="A80" s="188" t="s">
        <v>370</v>
      </c>
      <c r="B80" s="285" t="s">
        <v>387</v>
      </c>
      <c r="C80" s="295"/>
      <c r="D80" s="365" t="s">
        <v>74</v>
      </c>
      <c r="E80" s="365" t="s">
        <v>49</v>
      </c>
      <c r="F80" s="369">
        <f>F81+F82</f>
        <v>7522.9</v>
      </c>
    </row>
    <row r="81" spans="1:6" ht="25.5">
      <c r="A81" s="81" t="s">
        <v>215</v>
      </c>
      <c r="B81" s="76" t="s">
        <v>387</v>
      </c>
      <c r="C81" s="22" t="s">
        <v>54</v>
      </c>
      <c r="D81" s="363" t="s">
        <v>74</v>
      </c>
      <c r="E81" s="363" t="s">
        <v>49</v>
      </c>
      <c r="F81" s="367">
        <v>300</v>
      </c>
    </row>
    <row r="82" spans="1:6" ht="25.5">
      <c r="A82" s="81" t="s">
        <v>338</v>
      </c>
      <c r="B82" s="76" t="s">
        <v>387</v>
      </c>
      <c r="C82" s="22" t="s">
        <v>339</v>
      </c>
      <c r="D82" s="363" t="s">
        <v>74</v>
      </c>
      <c r="E82" s="363" t="s">
        <v>49</v>
      </c>
      <c r="F82" s="367">
        <v>7222.9</v>
      </c>
    </row>
    <row r="83" spans="1:6" ht="27" customHeight="1">
      <c r="A83" s="188" t="s">
        <v>365</v>
      </c>
      <c r="B83" s="285" t="s">
        <v>386</v>
      </c>
      <c r="C83" s="295"/>
      <c r="D83" s="362" t="s">
        <v>74</v>
      </c>
      <c r="E83" s="362" t="s">
        <v>51</v>
      </c>
      <c r="F83" s="370">
        <f>F84</f>
        <v>40</v>
      </c>
    </row>
    <row r="84" spans="1:6" ht="25.5">
      <c r="A84" s="81" t="s">
        <v>215</v>
      </c>
      <c r="B84" s="76" t="s">
        <v>386</v>
      </c>
      <c r="C84" s="22" t="s">
        <v>54</v>
      </c>
      <c r="D84" s="363" t="s">
        <v>74</v>
      </c>
      <c r="E84" s="363" t="s">
        <v>51</v>
      </c>
      <c r="F84" s="367">
        <v>40</v>
      </c>
    </row>
    <row r="85" spans="1:6" ht="28.5" customHeight="1">
      <c r="A85" s="188" t="s">
        <v>366</v>
      </c>
      <c r="B85" s="285" t="s">
        <v>385</v>
      </c>
      <c r="C85" s="295"/>
      <c r="D85" s="362" t="s">
        <v>49</v>
      </c>
      <c r="E85" s="362" t="s">
        <v>79</v>
      </c>
      <c r="F85" s="370">
        <f>F86</f>
        <v>5</v>
      </c>
    </row>
    <row r="86" spans="1:6" ht="25.5">
      <c r="A86" s="81" t="s">
        <v>215</v>
      </c>
      <c r="B86" s="76" t="s">
        <v>385</v>
      </c>
      <c r="C86" s="22" t="s">
        <v>54</v>
      </c>
      <c r="D86" s="363" t="s">
        <v>49</v>
      </c>
      <c r="E86" s="363" t="s">
        <v>79</v>
      </c>
      <c r="F86" s="367">
        <v>5</v>
      </c>
    </row>
    <row r="87" spans="1:6" ht="26.25" customHeight="1">
      <c r="A87" s="188" t="s">
        <v>456</v>
      </c>
      <c r="B87" s="351" t="s">
        <v>384</v>
      </c>
      <c r="C87" s="318"/>
      <c r="D87" s="362" t="s">
        <v>76</v>
      </c>
      <c r="E87" s="362" t="s">
        <v>49</v>
      </c>
      <c r="F87" s="370">
        <f>F88</f>
        <v>870.6</v>
      </c>
    </row>
    <row r="88" spans="1:6" ht="25.5">
      <c r="A88" s="81" t="s">
        <v>215</v>
      </c>
      <c r="B88" s="76" t="s">
        <v>384</v>
      </c>
      <c r="C88" s="22" t="s">
        <v>54</v>
      </c>
      <c r="D88" s="363" t="s">
        <v>76</v>
      </c>
      <c r="E88" s="363" t="s">
        <v>49</v>
      </c>
      <c r="F88" s="367">
        <v>870.6</v>
      </c>
    </row>
    <row r="89" spans="1:6" ht="27" customHeight="1">
      <c r="A89" s="302" t="s">
        <v>411</v>
      </c>
      <c r="B89" s="285" t="s">
        <v>381</v>
      </c>
      <c r="C89" s="189"/>
      <c r="D89" s="362" t="s">
        <v>49</v>
      </c>
      <c r="E89" s="362" t="s">
        <v>60</v>
      </c>
      <c r="F89" s="370">
        <f>F90</f>
        <v>4.2</v>
      </c>
    </row>
    <row r="90" spans="1:6" ht="25.5">
      <c r="A90" s="81" t="s">
        <v>338</v>
      </c>
      <c r="B90" s="76" t="s">
        <v>381</v>
      </c>
      <c r="C90" s="22" t="s">
        <v>339</v>
      </c>
      <c r="D90" s="363" t="s">
        <v>49</v>
      </c>
      <c r="E90" s="363" t="s">
        <v>60</v>
      </c>
      <c r="F90" s="367">
        <v>4.2</v>
      </c>
    </row>
    <row r="91" spans="1:6" ht="26.25" customHeight="1">
      <c r="A91" s="188" t="s">
        <v>412</v>
      </c>
      <c r="B91" s="285" t="s">
        <v>383</v>
      </c>
      <c r="C91" s="318"/>
      <c r="D91" s="362" t="s">
        <v>49</v>
      </c>
      <c r="E91" s="362" t="s">
        <v>79</v>
      </c>
      <c r="F91" s="370">
        <f>F92</f>
        <v>75</v>
      </c>
    </row>
    <row r="92" spans="1:6" ht="25.5">
      <c r="A92" s="81" t="s">
        <v>215</v>
      </c>
      <c r="B92" s="76" t="s">
        <v>383</v>
      </c>
      <c r="C92" s="22" t="s">
        <v>54</v>
      </c>
      <c r="D92" s="363" t="s">
        <v>49</v>
      </c>
      <c r="E92" s="363" t="s">
        <v>79</v>
      </c>
      <c r="F92" s="367">
        <v>75</v>
      </c>
    </row>
    <row r="93" spans="1:6" ht="39.75" customHeight="1">
      <c r="A93" s="188" t="s">
        <v>413</v>
      </c>
      <c r="B93" s="285" t="s">
        <v>382</v>
      </c>
      <c r="C93" s="318"/>
      <c r="D93" s="362" t="s">
        <v>49</v>
      </c>
      <c r="E93" s="362" t="s">
        <v>79</v>
      </c>
      <c r="F93" s="370">
        <f>F94</f>
        <v>0.8</v>
      </c>
    </row>
    <row r="94" spans="1:6" ht="25.5">
      <c r="A94" s="81" t="s">
        <v>215</v>
      </c>
      <c r="B94" s="76" t="s">
        <v>382</v>
      </c>
      <c r="C94" s="23" t="s">
        <v>54</v>
      </c>
      <c r="D94" s="363" t="s">
        <v>49</v>
      </c>
      <c r="E94" s="363" t="s">
        <v>79</v>
      </c>
      <c r="F94" s="367">
        <v>0.8</v>
      </c>
    </row>
    <row r="95" spans="1:6" ht="27" customHeight="1">
      <c r="A95" s="317" t="s">
        <v>417</v>
      </c>
      <c r="B95" s="285" t="s">
        <v>391</v>
      </c>
      <c r="C95" s="187"/>
      <c r="D95" s="362" t="s">
        <v>49</v>
      </c>
      <c r="E95" s="362" t="s">
        <v>79</v>
      </c>
      <c r="F95" s="368">
        <f>F96</f>
        <v>6</v>
      </c>
    </row>
    <row r="96" spans="1:6" ht="25.5">
      <c r="A96" s="81" t="s">
        <v>215</v>
      </c>
      <c r="B96" s="76" t="s">
        <v>391</v>
      </c>
      <c r="C96" s="22" t="s">
        <v>54</v>
      </c>
      <c r="D96" s="363" t="s">
        <v>49</v>
      </c>
      <c r="E96" s="363" t="s">
        <v>79</v>
      </c>
      <c r="F96" s="367">
        <v>6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J50" sqref="J50"/>
    </sheetView>
  </sheetViews>
  <sheetFormatPr defaultColWidth="9.140625" defaultRowHeight="12.75"/>
  <cols>
    <col min="1" max="1" width="63.28125" style="0" customWidth="1"/>
    <col min="2" max="2" width="11.421875" style="0" customWidth="1"/>
    <col min="3" max="3" width="4.28125" style="0" customWidth="1"/>
    <col min="4" max="5" width="3.421875" style="0" customWidth="1"/>
    <col min="6" max="6" width="9.7109375" style="0" customWidth="1"/>
    <col min="7" max="7" width="9.57421875" style="0" customWidth="1"/>
    <col min="10" max="10" width="10.8515625" style="0" bestFit="1" customWidth="1"/>
  </cols>
  <sheetData>
    <row r="1" spans="1:7" ht="12.75">
      <c r="A1" s="102"/>
      <c r="B1" s="102"/>
      <c r="C1" s="102"/>
      <c r="D1" s="287"/>
      <c r="E1" s="287"/>
      <c r="F1" s="414" t="s">
        <v>200</v>
      </c>
      <c r="G1" s="414"/>
    </row>
    <row r="2" spans="1:7" ht="12.75">
      <c r="A2" s="102"/>
      <c r="B2" s="102"/>
      <c r="C2" s="102"/>
      <c r="D2" s="102"/>
      <c r="E2" s="102"/>
      <c r="F2" s="102"/>
      <c r="G2" s="101" t="s">
        <v>223</v>
      </c>
    </row>
    <row r="3" spans="1:7" ht="12.75">
      <c r="A3" s="102"/>
      <c r="B3" s="102"/>
      <c r="C3" s="102"/>
      <c r="D3" s="102"/>
      <c r="E3" s="102"/>
      <c r="F3" s="102"/>
      <c r="G3" s="101" t="s">
        <v>418</v>
      </c>
    </row>
    <row r="4" spans="1:7" ht="12.75">
      <c r="A4" s="102"/>
      <c r="B4" s="102"/>
      <c r="C4" s="102"/>
      <c r="D4" s="102"/>
      <c r="E4" s="102"/>
      <c r="F4" s="102"/>
      <c r="G4" s="101" t="s">
        <v>419</v>
      </c>
    </row>
    <row r="5" spans="1:7" ht="15">
      <c r="A5" s="102"/>
      <c r="B5" s="102"/>
      <c r="C5" s="102"/>
      <c r="D5" s="102"/>
      <c r="E5" s="102"/>
      <c r="F5" s="104"/>
      <c r="G5" s="101" t="s">
        <v>414</v>
      </c>
    </row>
    <row r="6" spans="1:7" ht="12.75">
      <c r="A6" s="102"/>
      <c r="B6" s="102"/>
      <c r="C6" s="102"/>
      <c r="D6" s="102"/>
      <c r="E6" s="102"/>
      <c r="F6" s="101"/>
      <c r="G6" s="101"/>
    </row>
    <row r="7" spans="1:6" ht="19.5" customHeight="1">
      <c r="A7" s="441" t="s">
        <v>35</v>
      </c>
      <c r="B7" s="441"/>
      <c r="C7" s="441"/>
      <c r="D7" s="441"/>
      <c r="E7" s="441"/>
      <c r="F7" s="441"/>
    </row>
    <row r="8" spans="1:6" ht="16.5" customHeight="1">
      <c r="A8" s="448" t="s">
        <v>310</v>
      </c>
      <c r="B8" s="448"/>
      <c r="C8" s="448"/>
      <c r="D8" s="448"/>
      <c r="E8" s="448"/>
      <c r="F8" s="448"/>
    </row>
    <row r="9" spans="1:6" ht="15" customHeight="1">
      <c r="A9" s="448" t="s">
        <v>429</v>
      </c>
      <c r="B9" s="448"/>
      <c r="C9" s="448"/>
      <c r="D9" s="448"/>
      <c r="E9" s="448"/>
      <c r="F9" s="448"/>
    </row>
    <row r="10" spans="1:6" ht="15" customHeight="1">
      <c r="A10" s="293"/>
      <c r="B10" s="293"/>
      <c r="C10" s="293"/>
      <c r="D10" s="293"/>
      <c r="E10" s="293"/>
      <c r="F10" s="293"/>
    </row>
    <row r="11" spans="1:7" ht="12.75">
      <c r="A11" s="447" t="s">
        <v>41</v>
      </c>
      <c r="B11" s="444" t="s">
        <v>45</v>
      </c>
      <c r="C11" s="445" t="s">
        <v>46</v>
      </c>
      <c r="D11" s="444" t="s">
        <v>43</v>
      </c>
      <c r="E11" s="444" t="s">
        <v>44</v>
      </c>
      <c r="F11" s="447" t="s">
        <v>376</v>
      </c>
      <c r="G11" s="447" t="s">
        <v>423</v>
      </c>
    </row>
    <row r="12" spans="1:7" ht="12.75">
      <c r="A12" s="447"/>
      <c r="B12" s="444"/>
      <c r="C12" s="446"/>
      <c r="D12" s="444"/>
      <c r="E12" s="444"/>
      <c r="F12" s="447"/>
      <c r="G12" s="447"/>
    </row>
    <row r="13" spans="1:7" ht="12.75">
      <c r="A13" s="49" t="s">
        <v>81</v>
      </c>
      <c r="B13" s="49"/>
      <c r="C13" s="73"/>
      <c r="D13" s="73"/>
      <c r="E13" s="73"/>
      <c r="F13" s="51">
        <f>F15+F42+F47+F52+F54+F60+F65+F68+F71+F63</f>
        <v>11337.800000000001</v>
      </c>
      <c r="G13" s="51">
        <f>G15+G42+G47+G52+G54+G60+G65+G68+G71+G63</f>
        <v>11001.000000000002</v>
      </c>
    </row>
    <row r="14" spans="1:7" ht="12.75">
      <c r="A14" s="21"/>
      <c r="B14" s="21"/>
      <c r="C14" s="68"/>
      <c r="D14" s="68"/>
      <c r="E14" s="68"/>
      <c r="F14" s="69"/>
      <c r="G14" s="69"/>
    </row>
    <row r="15" spans="1:7" ht="12.75">
      <c r="A15" s="64" t="s">
        <v>48</v>
      </c>
      <c r="B15" s="64"/>
      <c r="C15" s="74"/>
      <c r="D15" s="65" t="s">
        <v>49</v>
      </c>
      <c r="E15" s="65" t="s">
        <v>75</v>
      </c>
      <c r="F15" s="75">
        <f>F16+F20+F24+F30+F36+F39</f>
        <v>5923.099999999999</v>
      </c>
      <c r="G15" s="75">
        <f>G16+G20+G24+G30+G36+G39</f>
        <v>5880.7</v>
      </c>
    </row>
    <row r="16" spans="1:7" ht="25.5">
      <c r="A16" s="60" t="s">
        <v>50</v>
      </c>
      <c r="B16" s="38" t="s">
        <v>295</v>
      </c>
      <c r="C16" s="44"/>
      <c r="D16" s="61" t="s">
        <v>49</v>
      </c>
      <c r="E16" s="61" t="s">
        <v>51</v>
      </c>
      <c r="F16" s="152">
        <f>F17</f>
        <v>1133</v>
      </c>
      <c r="G16" s="152">
        <f>G17</f>
        <v>1133</v>
      </c>
    </row>
    <row r="17" spans="1:7" ht="38.25">
      <c r="A17" s="60" t="s">
        <v>168</v>
      </c>
      <c r="B17" s="38" t="s">
        <v>295</v>
      </c>
      <c r="C17" s="22"/>
      <c r="D17" s="61" t="s">
        <v>49</v>
      </c>
      <c r="E17" s="61" t="s">
        <v>51</v>
      </c>
      <c r="F17" s="70">
        <f>F19</f>
        <v>1133</v>
      </c>
      <c r="G17" s="70">
        <f>G19</f>
        <v>1133</v>
      </c>
    </row>
    <row r="18" spans="1:9" ht="12.75" customHeight="1">
      <c r="A18" s="253" t="s">
        <v>129</v>
      </c>
      <c r="B18" s="38" t="s">
        <v>295</v>
      </c>
      <c r="C18" s="22"/>
      <c r="D18" s="20" t="s">
        <v>49</v>
      </c>
      <c r="E18" s="20" t="s">
        <v>51</v>
      </c>
      <c r="F18" s="70">
        <f>F19</f>
        <v>1133</v>
      </c>
      <c r="G18" s="70">
        <f>G19</f>
        <v>1133</v>
      </c>
      <c r="I18" s="212"/>
    </row>
    <row r="19" spans="1:7" ht="40.5" customHeight="1">
      <c r="A19" s="81" t="s">
        <v>130</v>
      </c>
      <c r="B19" s="39" t="s">
        <v>271</v>
      </c>
      <c r="C19" s="22" t="s">
        <v>132</v>
      </c>
      <c r="D19" s="22" t="s">
        <v>49</v>
      </c>
      <c r="E19" s="22" t="s">
        <v>51</v>
      </c>
      <c r="F19" s="71">
        <v>1133</v>
      </c>
      <c r="G19" s="71">
        <v>1133</v>
      </c>
    </row>
    <row r="20" spans="1:7" ht="38.25">
      <c r="A20" s="254" t="s">
        <v>55</v>
      </c>
      <c r="B20" s="270" t="s">
        <v>272</v>
      </c>
      <c r="C20" s="255"/>
      <c r="D20" s="256" t="s">
        <v>49</v>
      </c>
      <c r="E20" s="256" t="s">
        <v>56</v>
      </c>
      <c r="F20" s="257">
        <f aca="true" t="shared" si="0" ref="F20:G22">F21</f>
        <v>1</v>
      </c>
      <c r="G20" s="257">
        <f t="shared" si="0"/>
        <v>1</v>
      </c>
    </row>
    <row r="21" spans="1:7" ht="38.25">
      <c r="A21" s="60" t="s">
        <v>168</v>
      </c>
      <c r="B21" s="269" t="s">
        <v>272</v>
      </c>
      <c r="C21" s="22"/>
      <c r="D21" s="61" t="s">
        <v>49</v>
      </c>
      <c r="E21" s="61" t="s">
        <v>56</v>
      </c>
      <c r="F21" s="70">
        <f t="shared" si="0"/>
        <v>1</v>
      </c>
      <c r="G21" s="70">
        <f t="shared" si="0"/>
        <v>1</v>
      </c>
    </row>
    <row r="22" spans="1:7" ht="15" customHeight="1">
      <c r="A22" s="19" t="s">
        <v>57</v>
      </c>
      <c r="B22" s="269" t="s">
        <v>272</v>
      </c>
      <c r="C22" s="22"/>
      <c r="D22" s="20" t="s">
        <v>49</v>
      </c>
      <c r="E22" s="20" t="s">
        <v>56</v>
      </c>
      <c r="F22" s="70">
        <f t="shared" si="0"/>
        <v>1</v>
      </c>
      <c r="G22" s="70">
        <f t="shared" si="0"/>
        <v>1</v>
      </c>
    </row>
    <row r="23" spans="1:7" ht="15" customHeight="1">
      <c r="A23" s="261" t="s">
        <v>215</v>
      </c>
      <c r="B23" s="242" t="s">
        <v>273</v>
      </c>
      <c r="C23" s="22" t="s">
        <v>54</v>
      </c>
      <c r="D23" s="22" t="s">
        <v>49</v>
      </c>
      <c r="E23" s="22" t="s">
        <v>56</v>
      </c>
      <c r="F23" s="71">
        <v>1</v>
      </c>
      <c r="G23" s="71">
        <v>1</v>
      </c>
    </row>
    <row r="24" spans="1:7" ht="38.25">
      <c r="A24" s="254" t="s">
        <v>59</v>
      </c>
      <c r="B24" s="270" t="s">
        <v>275</v>
      </c>
      <c r="C24" s="258"/>
      <c r="D24" s="256" t="s">
        <v>49</v>
      </c>
      <c r="E24" s="256" t="s">
        <v>60</v>
      </c>
      <c r="F24" s="257">
        <f>F26</f>
        <v>3409.4</v>
      </c>
      <c r="G24" s="257">
        <f>G26</f>
        <v>3372</v>
      </c>
    </row>
    <row r="25" spans="1:7" ht="38.25">
      <c r="A25" s="60" t="s">
        <v>168</v>
      </c>
      <c r="B25" s="269" t="s">
        <v>275</v>
      </c>
      <c r="C25" s="20"/>
      <c r="D25" s="61" t="s">
        <v>49</v>
      </c>
      <c r="E25" s="61" t="s">
        <v>60</v>
      </c>
      <c r="F25" s="70">
        <f>F26</f>
        <v>3409.4</v>
      </c>
      <c r="G25" s="70">
        <f>G26</f>
        <v>3372</v>
      </c>
    </row>
    <row r="26" spans="1:7" ht="15" customHeight="1">
      <c r="A26" s="19" t="s">
        <v>57</v>
      </c>
      <c r="B26" s="269" t="s">
        <v>275</v>
      </c>
      <c r="C26" s="20"/>
      <c r="D26" s="20" t="s">
        <v>49</v>
      </c>
      <c r="E26" s="20" t="s">
        <v>60</v>
      </c>
      <c r="F26" s="70">
        <f>F27+F28+F29</f>
        <v>3409.4</v>
      </c>
      <c r="G26" s="70">
        <f>G27+G28+G29</f>
        <v>3372</v>
      </c>
    </row>
    <row r="27" spans="1:7" ht="38.25">
      <c r="A27" s="81" t="s">
        <v>130</v>
      </c>
      <c r="B27" s="242" t="s">
        <v>274</v>
      </c>
      <c r="C27" s="22" t="s">
        <v>132</v>
      </c>
      <c r="D27" s="22" t="s">
        <v>49</v>
      </c>
      <c r="E27" s="22" t="s">
        <v>60</v>
      </c>
      <c r="F27" s="71">
        <v>3125</v>
      </c>
      <c r="G27" s="71">
        <v>3125</v>
      </c>
    </row>
    <row r="28" spans="1:7" ht="18" customHeight="1">
      <c r="A28" s="261" t="s">
        <v>215</v>
      </c>
      <c r="B28" s="242" t="s">
        <v>276</v>
      </c>
      <c r="C28" s="22" t="s">
        <v>54</v>
      </c>
      <c r="D28" s="22" t="s">
        <v>49</v>
      </c>
      <c r="E28" s="22" t="s">
        <v>60</v>
      </c>
      <c r="F28" s="71">
        <v>250</v>
      </c>
      <c r="G28" s="71">
        <v>230</v>
      </c>
    </row>
    <row r="29" spans="1:7" ht="16.5" customHeight="1">
      <c r="A29" s="85" t="s">
        <v>136</v>
      </c>
      <c r="B29" s="242" t="s">
        <v>276</v>
      </c>
      <c r="C29" s="22" t="s">
        <v>255</v>
      </c>
      <c r="D29" s="22" t="s">
        <v>49</v>
      </c>
      <c r="E29" s="22" t="s">
        <v>60</v>
      </c>
      <c r="F29" s="71">
        <v>34.4</v>
      </c>
      <c r="G29" s="71">
        <v>17</v>
      </c>
    </row>
    <row r="30" spans="1:7" ht="25.5">
      <c r="A30" s="259" t="s">
        <v>61</v>
      </c>
      <c r="B30" s="270" t="s">
        <v>297</v>
      </c>
      <c r="C30" s="255"/>
      <c r="D30" s="258" t="s">
        <v>49</v>
      </c>
      <c r="E30" s="258" t="s">
        <v>62</v>
      </c>
      <c r="F30" s="257">
        <f>F31</f>
        <v>1369</v>
      </c>
      <c r="G30" s="257">
        <f>G31</f>
        <v>1364</v>
      </c>
    </row>
    <row r="31" spans="1:7" ht="38.25">
      <c r="A31" s="60" t="s">
        <v>168</v>
      </c>
      <c r="B31" s="271" t="s">
        <v>297</v>
      </c>
      <c r="C31" s="22"/>
      <c r="D31" s="20" t="s">
        <v>49</v>
      </c>
      <c r="E31" s="20" t="s">
        <v>62</v>
      </c>
      <c r="F31" s="70">
        <f>F32</f>
        <v>1369</v>
      </c>
      <c r="G31" s="70">
        <f>G32</f>
        <v>1364</v>
      </c>
    </row>
    <row r="32" spans="1:7" ht="13.5" customHeight="1">
      <c r="A32" s="19" t="s">
        <v>57</v>
      </c>
      <c r="B32" s="271" t="s">
        <v>297</v>
      </c>
      <c r="C32" s="22"/>
      <c r="D32" s="20" t="s">
        <v>49</v>
      </c>
      <c r="E32" s="20" t="s">
        <v>62</v>
      </c>
      <c r="F32" s="70">
        <f>F33+F34+F35</f>
        <v>1369</v>
      </c>
      <c r="G32" s="70">
        <f>G33+G34+G35</f>
        <v>1364</v>
      </c>
    </row>
    <row r="33" spans="1:7" ht="38.25">
      <c r="A33" s="81" t="s">
        <v>130</v>
      </c>
      <c r="B33" s="242" t="s">
        <v>286</v>
      </c>
      <c r="C33" s="22" t="s">
        <v>132</v>
      </c>
      <c r="D33" s="22" t="s">
        <v>49</v>
      </c>
      <c r="E33" s="22" t="s">
        <v>62</v>
      </c>
      <c r="F33" s="71">
        <v>1348.9</v>
      </c>
      <c r="G33" s="71">
        <v>1348.9</v>
      </c>
    </row>
    <row r="34" spans="1:7" ht="13.5" customHeight="1">
      <c r="A34" s="261" t="s">
        <v>215</v>
      </c>
      <c r="B34" s="242" t="s">
        <v>296</v>
      </c>
      <c r="C34" s="22" t="s">
        <v>54</v>
      </c>
      <c r="D34" s="22" t="s">
        <v>49</v>
      </c>
      <c r="E34" s="22" t="s">
        <v>62</v>
      </c>
      <c r="F34" s="71">
        <v>20</v>
      </c>
      <c r="G34" s="71">
        <v>15</v>
      </c>
    </row>
    <row r="35" spans="1:7" ht="14.25" customHeight="1">
      <c r="A35" s="85" t="s">
        <v>136</v>
      </c>
      <c r="B35" s="242" t="s">
        <v>296</v>
      </c>
      <c r="C35" s="22" t="s">
        <v>255</v>
      </c>
      <c r="D35" s="22" t="s">
        <v>49</v>
      </c>
      <c r="E35" s="22" t="s">
        <v>62</v>
      </c>
      <c r="F35" s="71">
        <v>0.1</v>
      </c>
      <c r="G35" s="71">
        <v>0.1</v>
      </c>
    </row>
    <row r="36" spans="1:7" ht="12.75">
      <c r="A36" s="254" t="s">
        <v>64</v>
      </c>
      <c r="B36" s="270" t="s">
        <v>306</v>
      </c>
      <c r="C36" s="255"/>
      <c r="D36" s="256" t="s">
        <v>49</v>
      </c>
      <c r="E36" s="256" t="s">
        <v>65</v>
      </c>
      <c r="F36" s="257">
        <f>F37</f>
        <v>10</v>
      </c>
      <c r="G36" s="257">
        <f>G37</f>
        <v>10</v>
      </c>
    </row>
    <row r="37" spans="1:7" ht="15" customHeight="1">
      <c r="A37" s="60" t="s">
        <v>64</v>
      </c>
      <c r="B37" s="272" t="s">
        <v>306</v>
      </c>
      <c r="C37" s="20"/>
      <c r="D37" s="20" t="s">
        <v>49</v>
      </c>
      <c r="E37" s="20" t="s">
        <v>65</v>
      </c>
      <c r="F37" s="70">
        <f>F38</f>
        <v>10</v>
      </c>
      <c r="G37" s="70">
        <f>G38</f>
        <v>10</v>
      </c>
    </row>
    <row r="38" spans="1:7" ht="13.5" customHeight="1">
      <c r="A38" s="21" t="s">
        <v>175</v>
      </c>
      <c r="B38" s="242" t="s">
        <v>277</v>
      </c>
      <c r="C38" s="22" t="s">
        <v>169</v>
      </c>
      <c r="D38" s="22" t="s">
        <v>49</v>
      </c>
      <c r="E38" s="22" t="s">
        <v>65</v>
      </c>
      <c r="F38" s="71">
        <v>10</v>
      </c>
      <c r="G38" s="71">
        <v>10</v>
      </c>
    </row>
    <row r="39" spans="1:7" ht="12.75">
      <c r="A39" s="260" t="s">
        <v>141</v>
      </c>
      <c r="B39" s="260">
        <v>7011300000</v>
      </c>
      <c r="C39" s="258"/>
      <c r="D39" s="258" t="s">
        <v>49</v>
      </c>
      <c r="E39" s="258" t="s">
        <v>79</v>
      </c>
      <c r="F39" s="257">
        <f>F40</f>
        <v>0.7</v>
      </c>
      <c r="G39" s="257">
        <f>G40</f>
        <v>0.7</v>
      </c>
    </row>
    <row r="40" spans="1:7" ht="26.25" customHeight="1">
      <c r="A40" s="226" t="s">
        <v>281</v>
      </c>
      <c r="B40" s="97" t="s">
        <v>282</v>
      </c>
      <c r="C40" s="38"/>
      <c r="D40" s="20" t="s">
        <v>49</v>
      </c>
      <c r="E40" s="20" t="s">
        <v>79</v>
      </c>
      <c r="F40" s="154">
        <f>F41</f>
        <v>0.7</v>
      </c>
      <c r="G40" s="154">
        <f>G41</f>
        <v>0.7</v>
      </c>
    </row>
    <row r="41" spans="1:7" ht="12.75" customHeight="1">
      <c r="A41" s="262" t="s">
        <v>283</v>
      </c>
      <c r="B41" s="53" t="s">
        <v>282</v>
      </c>
      <c r="C41" s="39" t="s">
        <v>54</v>
      </c>
      <c r="D41" s="22" t="s">
        <v>49</v>
      </c>
      <c r="E41" s="22" t="s">
        <v>79</v>
      </c>
      <c r="F41" s="72">
        <v>0.7</v>
      </c>
      <c r="G41" s="72">
        <v>0.7</v>
      </c>
    </row>
    <row r="42" spans="1:7" ht="12.75">
      <c r="A42" s="259" t="s">
        <v>67</v>
      </c>
      <c r="B42" s="259"/>
      <c r="C42" s="258"/>
      <c r="D42" s="258" t="s">
        <v>51</v>
      </c>
      <c r="E42" s="258" t="s">
        <v>75</v>
      </c>
      <c r="F42" s="257">
        <f>F43</f>
        <v>138.8</v>
      </c>
      <c r="G42" s="257">
        <f>G43</f>
        <v>144.5</v>
      </c>
    </row>
    <row r="43" spans="1:7" ht="12.75">
      <c r="A43" s="19" t="s">
        <v>68</v>
      </c>
      <c r="B43" s="19">
        <v>7020300000</v>
      </c>
      <c r="C43" s="20"/>
      <c r="D43" s="20" t="s">
        <v>51</v>
      </c>
      <c r="E43" s="20" t="s">
        <v>56</v>
      </c>
      <c r="F43" s="70">
        <f>F44</f>
        <v>138.8</v>
      </c>
      <c r="G43" s="70">
        <f>G44</f>
        <v>144.5</v>
      </c>
    </row>
    <row r="44" spans="1:7" ht="25.5">
      <c r="A44" s="19" t="s">
        <v>69</v>
      </c>
      <c r="B44" s="271" t="s">
        <v>278</v>
      </c>
      <c r="C44" s="20"/>
      <c r="D44" s="20" t="s">
        <v>51</v>
      </c>
      <c r="E44" s="20" t="s">
        <v>56</v>
      </c>
      <c r="F44" s="70">
        <f>F45+F46</f>
        <v>138.8</v>
      </c>
      <c r="G44" s="70">
        <f>G45+G46</f>
        <v>144.5</v>
      </c>
    </row>
    <row r="45" spans="1:7" ht="38.25">
      <c r="A45" s="81" t="s">
        <v>130</v>
      </c>
      <c r="B45" s="243" t="s">
        <v>278</v>
      </c>
      <c r="C45" s="22" t="s">
        <v>132</v>
      </c>
      <c r="D45" s="22" t="s">
        <v>51</v>
      </c>
      <c r="E45" s="22" t="s">
        <v>56</v>
      </c>
      <c r="F45" s="71">
        <v>132.8</v>
      </c>
      <c r="G45" s="71">
        <v>137.5</v>
      </c>
    </row>
    <row r="46" spans="1:7" ht="18" customHeight="1">
      <c r="A46" s="261" t="s">
        <v>215</v>
      </c>
      <c r="B46" s="243" t="s">
        <v>278</v>
      </c>
      <c r="C46" s="22" t="s">
        <v>54</v>
      </c>
      <c r="D46" s="22" t="s">
        <v>51</v>
      </c>
      <c r="E46" s="22" t="s">
        <v>56</v>
      </c>
      <c r="F46" s="71">
        <v>6</v>
      </c>
      <c r="G46" s="71">
        <v>7</v>
      </c>
    </row>
    <row r="47" spans="1:7" ht="12.75">
      <c r="A47" s="49" t="s">
        <v>70</v>
      </c>
      <c r="B47" s="49"/>
      <c r="C47" s="50"/>
      <c r="D47" s="50" t="s">
        <v>60</v>
      </c>
      <c r="E47" s="50" t="s">
        <v>75</v>
      </c>
      <c r="F47" s="51">
        <f>F48</f>
        <v>47.8</v>
      </c>
      <c r="G47" s="51">
        <f>G48</f>
        <v>47.8</v>
      </c>
    </row>
    <row r="48" spans="1:7" ht="12.75">
      <c r="A48" s="41" t="s">
        <v>71</v>
      </c>
      <c r="B48" s="41">
        <v>7030100000</v>
      </c>
      <c r="C48" s="29"/>
      <c r="D48" s="29" t="s">
        <v>60</v>
      </c>
      <c r="E48" s="29" t="s">
        <v>49</v>
      </c>
      <c r="F48" s="257">
        <f>F49</f>
        <v>47.8</v>
      </c>
      <c r="G48" s="257">
        <f>G49</f>
        <v>47.8</v>
      </c>
    </row>
    <row r="49" spans="1:7" ht="38.25">
      <c r="A49" s="42" t="s">
        <v>72</v>
      </c>
      <c r="B49" s="98" t="s">
        <v>279</v>
      </c>
      <c r="C49" s="20"/>
      <c r="D49" s="20" t="s">
        <v>60</v>
      </c>
      <c r="E49" s="20" t="s">
        <v>49</v>
      </c>
      <c r="F49" s="70">
        <f>F50+F51</f>
        <v>47.8</v>
      </c>
      <c r="G49" s="70">
        <f>G50+G51</f>
        <v>47.8</v>
      </c>
    </row>
    <row r="50" spans="1:7" ht="38.25">
      <c r="A50" s="81" t="s">
        <v>130</v>
      </c>
      <c r="B50" s="76" t="s">
        <v>279</v>
      </c>
      <c r="C50" s="22" t="s">
        <v>132</v>
      </c>
      <c r="D50" s="22" t="s">
        <v>60</v>
      </c>
      <c r="E50" s="22" t="s">
        <v>49</v>
      </c>
      <c r="F50" s="71">
        <v>45.3</v>
      </c>
      <c r="G50" s="71">
        <v>45.3</v>
      </c>
    </row>
    <row r="51" spans="1:7" ht="15.75" customHeight="1">
      <c r="A51" s="261" t="s">
        <v>215</v>
      </c>
      <c r="B51" s="76" t="s">
        <v>279</v>
      </c>
      <c r="C51" s="22" t="s">
        <v>54</v>
      </c>
      <c r="D51" s="22" t="s">
        <v>60</v>
      </c>
      <c r="E51" s="22" t="s">
        <v>49</v>
      </c>
      <c r="F51" s="71">
        <v>2.5</v>
      </c>
      <c r="G51" s="71">
        <v>2.5</v>
      </c>
    </row>
    <row r="52" spans="1:7" ht="17.25" customHeight="1">
      <c r="A52" s="361" t="s">
        <v>363</v>
      </c>
      <c r="B52" s="364" t="s">
        <v>364</v>
      </c>
      <c r="C52" s="283"/>
      <c r="D52" s="283" t="s">
        <v>74</v>
      </c>
      <c r="E52" s="283" t="s">
        <v>56</v>
      </c>
      <c r="F52" s="284">
        <f>F53</f>
        <v>200</v>
      </c>
      <c r="G52" s="284">
        <f>G53</f>
        <v>200</v>
      </c>
    </row>
    <row r="53" spans="1:7" ht="15" customHeight="1">
      <c r="A53" s="261" t="s">
        <v>215</v>
      </c>
      <c r="B53" s="76" t="s">
        <v>364</v>
      </c>
      <c r="C53" s="22" t="s">
        <v>54</v>
      </c>
      <c r="D53" s="22" t="s">
        <v>74</v>
      </c>
      <c r="E53" s="22" t="s">
        <v>56</v>
      </c>
      <c r="F53" s="71">
        <v>200</v>
      </c>
      <c r="G53" s="71">
        <v>200</v>
      </c>
    </row>
    <row r="54" spans="1:7" ht="12.75">
      <c r="A54" s="66" t="s">
        <v>167</v>
      </c>
      <c r="B54" s="66"/>
      <c r="C54" s="50"/>
      <c r="D54" s="65" t="s">
        <v>76</v>
      </c>
      <c r="E54" s="65" t="s">
        <v>75</v>
      </c>
      <c r="F54" s="51">
        <f>F55</f>
        <v>3350</v>
      </c>
      <c r="G54" s="51">
        <f>G55</f>
        <v>3230</v>
      </c>
    </row>
    <row r="55" spans="1:7" ht="14.25" customHeight="1">
      <c r="A55" s="60" t="s">
        <v>77</v>
      </c>
      <c r="B55" s="60">
        <v>7040100000</v>
      </c>
      <c r="C55" s="20"/>
      <c r="D55" s="61" t="s">
        <v>76</v>
      </c>
      <c r="E55" s="61" t="s">
        <v>49</v>
      </c>
      <c r="F55" s="70">
        <f>F56+F58</f>
        <v>3350</v>
      </c>
      <c r="G55" s="70">
        <f>G56+G58</f>
        <v>3230</v>
      </c>
    </row>
    <row r="56" spans="1:7" ht="13.5" customHeight="1">
      <c r="A56" s="19" t="s">
        <v>171</v>
      </c>
      <c r="B56" s="38" t="s">
        <v>299</v>
      </c>
      <c r="C56" s="20"/>
      <c r="D56" s="20" t="s">
        <v>76</v>
      </c>
      <c r="E56" s="20" t="s">
        <v>49</v>
      </c>
      <c r="F56" s="70">
        <f>F57</f>
        <v>2800</v>
      </c>
      <c r="G56" s="70">
        <f>G57</f>
        <v>2700</v>
      </c>
    </row>
    <row r="57" spans="1:7" ht="25.5">
      <c r="A57" s="147" t="s">
        <v>142</v>
      </c>
      <c r="B57" s="39" t="s">
        <v>299</v>
      </c>
      <c r="C57" s="22" t="s">
        <v>144</v>
      </c>
      <c r="D57" s="22" t="s">
        <v>76</v>
      </c>
      <c r="E57" s="22" t="s">
        <v>49</v>
      </c>
      <c r="F57" s="71">
        <v>2800</v>
      </c>
      <c r="G57" s="71">
        <v>2700</v>
      </c>
    </row>
    <row r="58" spans="1:7" ht="12.75">
      <c r="A58" s="19" t="s">
        <v>78</v>
      </c>
      <c r="B58" s="20" t="s">
        <v>300</v>
      </c>
      <c r="C58" s="20"/>
      <c r="D58" s="20" t="s">
        <v>76</v>
      </c>
      <c r="E58" s="20" t="s">
        <v>49</v>
      </c>
      <c r="F58" s="70">
        <f>F59</f>
        <v>550</v>
      </c>
      <c r="G58" s="70">
        <f>G59</f>
        <v>530</v>
      </c>
    </row>
    <row r="59" spans="1:7" ht="14.25" customHeight="1">
      <c r="A59" s="147" t="s">
        <v>142</v>
      </c>
      <c r="B59" s="22" t="s">
        <v>300</v>
      </c>
      <c r="C59" s="22" t="s">
        <v>144</v>
      </c>
      <c r="D59" s="22" t="s">
        <v>76</v>
      </c>
      <c r="E59" s="22" t="s">
        <v>49</v>
      </c>
      <c r="F59" s="71">
        <v>550</v>
      </c>
      <c r="G59" s="71">
        <v>530</v>
      </c>
    </row>
    <row r="60" spans="1:7" ht="15.75" customHeight="1">
      <c r="A60" s="264" t="s">
        <v>265</v>
      </c>
      <c r="B60" s="264"/>
      <c r="C60" s="187"/>
      <c r="D60" s="187" t="s">
        <v>261</v>
      </c>
      <c r="E60" s="187" t="s">
        <v>75</v>
      </c>
      <c r="F60" s="190">
        <f>F61</f>
        <v>290</v>
      </c>
      <c r="G60" s="190">
        <f>G61</f>
        <v>290</v>
      </c>
    </row>
    <row r="61" spans="1:7" ht="12.75">
      <c r="A61" s="265" t="s">
        <v>264</v>
      </c>
      <c r="B61" s="255" t="s">
        <v>301</v>
      </c>
      <c r="C61" s="258"/>
      <c r="D61" s="258" t="s">
        <v>261</v>
      </c>
      <c r="E61" s="258" t="s">
        <v>49</v>
      </c>
      <c r="F61" s="257">
        <f>F62</f>
        <v>290</v>
      </c>
      <c r="G61" s="257">
        <f>G62</f>
        <v>290</v>
      </c>
    </row>
    <row r="62" spans="1:7" ht="15.75" customHeight="1">
      <c r="A62" s="23" t="s">
        <v>263</v>
      </c>
      <c r="B62" s="39" t="s">
        <v>302</v>
      </c>
      <c r="C62" s="22" t="s">
        <v>58</v>
      </c>
      <c r="D62" s="22" t="s">
        <v>261</v>
      </c>
      <c r="E62" s="22" t="s">
        <v>49</v>
      </c>
      <c r="F62" s="71">
        <v>290</v>
      </c>
      <c r="G62" s="71">
        <v>290</v>
      </c>
    </row>
    <row r="63" spans="1:7" ht="15.75" customHeight="1">
      <c r="A63" s="317" t="s">
        <v>330</v>
      </c>
      <c r="B63" s="187" t="s">
        <v>336</v>
      </c>
      <c r="C63" s="187"/>
      <c r="D63" s="187" t="s">
        <v>65</v>
      </c>
      <c r="E63" s="285" t="s">
        <v>49</v>
      </c>
      <c r="F63" s="337">
        <f>F64</f>
        <v>50</v>
      </c>
      <c r="G63" s="337">
        <f>G64</f>
        <v>30</v>
      </c>
    </row>
    <row r="64" spans="1:7" ht="16.5" customHeight="1">
      <c r="A64" s="261" t="s">
        <v>215</v>
      </c>
      <c r="B64" s="247" t="s">
        <v>336</v>
      </c>
      <c r="C64" s="22" t="s">
        <v>54</v>
      </c>
      <c r="D64" s="22" t="s">
        <v>65</v>
      </c>
      <c r="E64" s="22" t="s">
        <v>49</v>
      </c>
      <c r="F64" s="323">
        <v>50</v>
      </c>
      <c r="G64" s="323">
        <v>30</v>
      </c>
    </row>
    <row r="65" spans="1:7" ht="20.25" customHeight="1">
      <c r="A65" s="191" t="s">
        <v>208</v>
      </c>
      <c r="B65" s="191"/>
      <c r="C65" s="194"/>
      <c r="D65" s="194" t="s">
        <v>79</v>
      </c>
      <c r="E65" s="194" t="s">
        <v>75</v>
      </c>
      <c r="F65" s="195" t="str">
        <f>F66</f>
        <v>6,3</v>
      </c>
      <c r="G65" s="195" t="str">
        <f>G66</f>
        <v>6,7</v>
      </c>
    </row>
    <row r="66" spans="1:7" ht="16.5" customHeight="1">
      <c r="A66" s="273" t="s">
        <v>209</v>
      </c>
      <c r="B66" s="255" t="s">
        <v>280</v>
      </c>
      <c r="C66" s="274"/>
      <c r="D66" s="274" t="s">
        <v>79</v>
      </c>
      <c r="E66" s="274" t="s">
        <v>49</v>
      </c>
      <c r="F66" s="275" t="str">
        <f>F67</f>
        <v>6,3</v>
      </c>
      <c r="G66" s="275" t="str">
        <f>G67</f>
        <v>6,7</v>
      </c>
    </row>
    <row r="67" spans="1:7" ht="12.75">
      <c r="A67" s="23" t="s">
        <v>206</v>
      </c>
      <c r="B67" s="39" t="s">
        <v>303</v>
      </c>
      <c r="C67" s="86" t="s">
        <v>204</v>
      </c>
      <c r="D67" s="86" t="s">
        <v>79</v>
      </c>
      <c r="E67" s="86" t="s">
        <v>49</v>
      </c>
      <c r="F67" s="193" t="s">
        <v>416</v>
      </c>
      <c r="G67" s="193" t="s">
        <v>415</v>
      </c>
    </row>
    <row r="68" spans="1:7" ht="25.5">
      <c r="A68" s="188" t="s">
        <v>305</v>
      </c>
      <c r="B68" s="214"/>
      <c r="C68" s="215"/>
      <c r="D68" s="215">
        <v>14</v>
      </c>
      <c r="E68" s="194" t="s">
        <v>75</v>
      </c>
      <c r="F68" s="281" t="str">
        <f>F70</f>
        <v>53,6</v>
      </c>
      <c r="G68" s="281" t="str">
        <f>G70</f>
        <v>53,6</v>
      </c>
    </row>
    <row r="69" spans="1:7" ht="12.75">
      <c r="A69" s="266" t="s">
        <v>259</v>
      </c>
      <c r="B69" s="258" t="s">
        <v>304</v>
      </c>
      <c r="C69" s="267"/>
      <c r="D69" s="267">
        <v>14</v>
      </c>
      <c r="E69" s="268" t="s">
        <v>56</v>
      </c>
      <c r="F69" s="282" t="str">
        <f>F70</f>
        <v>53,6</v>
      </c>
      <c r="G69" s="282" t="str">
        <f>G70</f>
        <v>53,6</v>
      </c>
    </row>
    <row r="70" spans="1:7" ht="12.75">
      <c r="A70" s="23" t="s">
        <v>291</v>
      </c>
      <c r="B70" s="255" t="s">
        <v>304</v>
      </c>
      <c r="C70" s="177">
        <v>500</v>
      </c>
      <c r="D70" s="177">
        <v>14</v>
      </c>
      <c r="E70" s="86" t="s">
        <v>56</v>
      </c>
      <c r="F70" s="216" t="s">
        <v>344</v>
      </c>
      <c r="G70" s="216" t="s">
        <v>344</v>
      </c>
    </row>
    <row r="71" spans="1:7" ht="28.5">
      <c r="A71" s="232" t="s">
        <v>284</v>
      </c>
      <c r="B71" s="187"/>
      <c r="C71" s="215"/>
      <c r="D71" s="215"/>
      <c r="E71" s="215"/>
      <c r="F71" s="231">
        <f>F72+F74+F76+F78+F80+F82+F84+F86+F88</f>
        <v>1278.2</v>
      </c>
      <c r="G71" s="231">
        <f>G72+G74+G76+G78+G80+G82+G84+G86+G88</f>
        <v>1117.7</v>
      </c>
    </row>
    <row r="72" spans="1:7" ht="25.5">
      <c r="A72" s="352" t="s">
        <v>369</v>
      </c>
      <c r="B72" s="194" t="s">
        <v>380</v>
      </c>
      <c r="C72" s="187"/>
      <c r="D72" s="365" t="s">
        <v>74</v>
      </c>
      <c r="E72" s="365" t="s">
        <v>51</v>
      </c>
      <c r="F72" s="369">
        <f>F73</f>
        <v>10</v>
      </c>
      <c r="G72" s="369">
        <f>G73</f>
        <v>10</v>
      </c>
    </row>
    <row r="73" spans="1:7" ht="17.25" customHeight="1">
      <c r="A73" s="81" t="s">
        <v>215</v>
      </c>
      <c r="B73" s="86" t="s">
        <v>380</v>
      </c>
      <c r="C73" s="366" t="s">
        <v>54</v>
      </c>
      <c r="D73" s="363" t="s">
        <v>74</v>
      </c>
      <c r="E73" s="363" t="s">
        <v>51</v>
      </c>
      <c r="F73" s="367">
        <v>10</v>
      </c>
      <c r="G73" s="367">
        <v>10</v>
      </c>
    </row>
    <row r="74" spans="1:7" ht="25.5">
      <c r="A74" s="335" t="s">
        <v>410</v>
      </c>
      <c r="B74" s="285" t="s">
        <v>390</v>
      </c>
      <c r="C74" s="285"/>
      <c r="D74" s="365" t="s">
        <v>74</v>
      </c>
      <c r="E74" s="365" t="s">
        <v>56</v>
      </c>
      <c r="F74" s="369">
        <f>F75</f>
        <v>66</v>
      </c>
      <c r="G74" s="369">
        <f>G75</f>
        <v>42</v>
      </c>
    </row>
    <row r="75" spans="1:7" ht="15" customHeight="1">
      <c r="A75" s="81" t="s">
        <v>215</v>
      </c>
      <c r="B75" s="76" t="s">
        <v>390</v>
      </c>
      <c r="C75" s="53" t="s">
        <v>54</v>
      </c>
      <c r="D75" s="363" t="s">
        <v>74</v>
      </c>
      <c r="E75" s="363" t="s">
        <v>56</v>
      </c>
      <c r="F75" s="367">
        <v>66</v>
      </c>
      <c r="G75" s="367">
        <v>42</v>
      </c>
    </row>
    <row r="76" spans="1:7" ht="38.25">
      <c r="A76" s="188" t="s">
        <v>368</v>
      </c>
      <c r="B76" s="187" t="s">
        <v>389</v>
      </c>
      <c r="C76" s="189"/>
      <c r="D76" s="365" t="s">
        <v>74</v>
      </c>
      <c r="E76" s="365" t="s">
        <v>56</v>
      </c>
      <c r="F76" s="369">
        <f>F77</f>
        <v>5</v>
      </c>
      <c r="G76" s="369">
        <f>G77</f>
        <v>5</v>
      </c>
    </row>
    <row r="77" spans="1:7" ht="16.5" customHeight="1">
      <c r="A77" s="81" t="s">
        <v>215</v>
      </c>
      <c r="B77" s="39" t="s">
        <v>389</v>
      </c>
      <c r="C77" s="47" t="s">
        <v>54</v>
      </c>
      <c r="D77" s="363" t="s">
        <v>74</v>
      </c>
      <c r="E77" s="363" t="s">
        <v>56</v>
      </c>
      <c r="F77" s="367">
        <v>5</v>
      </c>
      <c r="G77" s="367">
        <v>5</v>
      </c>
    </row>
    <row r="78" spans="1:7" ht="38.25">
      <c r="A78" s="333" t="s">
        <v>367</v>
      </c>
      <c r="B78" s="189" t="s">
        <v>388</v>
      </c>
      <c r="C78" s="189"/>
      <c r="D78" s="365" t="s">
        <v>60</v>
      </c>
      <c r="E78" s="365" t="s">
        <v>73</v>
      </c>
      <c r="F78" s="369">
        <f>F79</f>
        <v>926</v>
      </c>
      <c r="G78" s="369">
        <f>G79</f>
        <v>985.7</v>
      </c>
    </row>
    <row r="79" spans="1:7" ht="18.75" customHeight="1">
      <c r="A79" s="81" t="s">
        <v>215</v>
      </c>
      <c r="B79" s="46" t="s">
        <v>388</v>
      </c>
      <c r="C79" s="22" t="s">
        <v>54</v>
      </c>
      <c r="D79" s="363" t="s">
        <v>60</v>
      </c>
      <c r="E79" s="363" t="s">
        <v>73</v>
      </c>
      <c r="F79" s="367">
        <v>926</v>
      </c>
      <c r="G79" s="367">
        <v>985.7</v>
      </c>
    </row>
    <row r="80" spans="1:7" ht="38.25">
      <c r="A80" s="188" t="s">
        <v>370</v>
      </c>
      <c r="B80" s="285" t="s">
        <v>387</v>
      </c>
      <c r="C80" s="295"/>
      <c r="D80" s="365" t="s">
        <v>74</v>
      </c>
      <c r="E80" s="365" t="s">
        <v>49</v>
      </c>
      <c r="F80" s="369">
        <f>F81</f>
        <v>150</v>
      </c>
      <c r="G80" s="369">
        <f>G81</f>
        <v>30</v>
      </c>
    </row>
    <row r="81" spans="1:7" ht="15.75" customHeight="1">
      <c r="A81" s="81" t="s">
        <v>215</v>
      </c>
      <c r="B81" s="76" t="s">
        <v>387</v>
      </c>
      <c r="C81" s="22" t="s">
        <v>54</v>
      </c>
      <c r="D81" s="363" t="s">
        <v>74</v>
      </c>
      <c r="E81" s="363" t="s">
        <v>49</v>
      </c>
      <c r="F81" s="367">
        <v>150</v>
      </c>
      <c r="G81" s="367">
        <v>30</v>
      </c>
    </row>
    <row r="82" spans="1:7" ht="27" customHeight="1">
      <c r="A82" s="188" t="s">
        <v>456</v>
      </c>
      <c r="B82" s="351" t="s">
        <v>384</v>
      </c>
      <c r="C82" s="318"/>
      <c r="D82" s="362" t="s">
        <v>76</v>
      </c>
      <c r="E82" s="362" t="s">
        <v>49</v>
      </c>
      <c r="F82" s="370">
        <f>F83</f>
        <v>10</v>
      </c>
      <c r="G82" s="370">
        <f>G83</f>
        <v>10</v>
      </c>
    </row>
    <row r="83" spans="1:7" ht="17.25" customHeight="1">
      <c r="A83" s="81" t="s">
        <v>215</v>
      </c>
      <c r="B83" s="76" t="s">
        <v>384</v>
      </c>
      <c r="C83" s="22" t="s">
        <v>54</v>
      </c>
      <c r="D83" s="363" t="s">
        <v>76</v>
      </c>
      <c r="E83" s="363" t="s">
        <v>49</v>
      </c>
      <c r="F83" s="367">
        <v>10</v>
      </c>
      <c r="G83" s="367">
        <v>10</v>
      </c>
    </row>
    <row r="84" spans="1:7" ht="25.5">
      <c r="A84" s="302" t="s">
        <v>411</v>
      </c>
      <c r="B84" s="285" t="s">
        <v>381</v>
      </c>
      <c r="C84" s="189"/>
      <c r="D84" s="362" t="s">
        <v>49</v>
      </c>
      <c r="E84" s="362" t="s">
        <v>60</v>
      </c>
      <c r="F84" s="370">
        <f>F85</f>
        <v>5.4</v>
      </c>
      <c r="G84" s="370">
        <f>G85</f>
        <v>5</v>
      </c>
    </row>
    <row r="85" spans="1:7" ht="25.5">
      <c r="A85" s="81" t="s">
        <v>338</v>
      </c>
      <c r="B85" s="76" t="s">
        <v>381</v>
      </c>
      <c r="C85" s="22" t="s">
        <v>339</v>
      </c>
      <c r="D85" s="363" t="s">
        <v>49</v>
      </c>
      <c r="E85" s="363" t="s">
        <v>60</v>
      </c>
      <c r="F85" s="367">
        <v>5.4</v>
      </c>
      <c r="G85" s="367">
        <v>5</v>
      </c>
    </row>
    <row r="86" spans="1:7" ht="25.5">
      <c r="A86" s="188" t="s">
        <v>412</v>
      </c>
      <c r="B86" s="285" t="s">
        <v>383</v>
      </c>
      <c r="C86" s="318"/>
      <c r="D86" s="362" t="s">
        <v>49</v>
      </c>
      <c r="E86" s="362" t="s">
        <v>79</v>
      </c>
      <c r="F86" s="370">
        <f>F87</f>
        <v>105</v>
      </c>
      <c r="G86" s="370">
        <f>G87</f>
        <v>30</v>
      </c>
    </row>
    <row r="87" spans="1:7" ht="16.5" customHeight="1">
      <c r="A87" s="81" t="s">
        <v>215</v>
      </c>
      <c r="B87" s="76" t="s">
        <v>383</v>
      </c>
      <c r="C87" s="22" t="s">
        <v>54</v>
      </c>
      <c r="D87" s="363" t="s">
        <v>49</v>
      </c>
      <c r="E87" s="363" t="s">
        <v>79</v>
      </c>
      <c r="F87" s="367">
        <v>105</v>
      </c>
      <c r="G87" s="367">
        <v>30</v>
      </c>
    </row>
    <row r="88" spans="1:7" ht="38.25">
      <c r="A88" s="188" t="s">
        <v>413</v>
      </c>
      <c r="B88" s="285" t="s">
        <v>382</v>
      </c>
      <c r="C88" s="318"/>
      <c r="D88" s="362" t="s">
        <v>49</v>
      </c>
      <c r="E88" s="362" t="s">
        <v>79</v>
      </c>
      <c r="F88" s="370">
        <f>F89</f>
        <v>0.8</v>
      </c>
      <c r="G88" s="370">
        <f>G89</f>
        <v>0</v>
      </c>
    </row>
    <row r="89" spans="1:7" ht="15.75" customHeight="1">
      <c r="A89" s="81" t="s">
        <v>215</v>
      </c>
      <c r="B89" s="76" t="s">
        <v>382</v>
      </c>
      <c r="C89" s="23" t="s">
        <v>54</v>
      </c>
      <c r="D89" s="363" t="s">
        <v>49</v>
      </c>
      <c r="E89" s="363" t="s">
        <v>79</v>
      </c>
      <c r="F89" s="367">
        <v>0.8</v>
      </c>
      <c r="G89" s="367">
        <v>0</v>
      </c>
    </row>
  </sheetData>
  <sheetProtection/>
  <mergeCells count="11">
    <mergeCell ref="E11:E12"/>
    <mergeCell ref="F11:F12"/>
    <mergeCell ref="A9:F9"/>
    <mergeCell ref="F1:G1"/>
    <mergeCell ref="G11:G12"/>
    <mergeCell ref="A7:F7"/>
    <mergeCell ref="A8:F8"/>
    <mergeCell ref="A11:A12"/>
    <mergeCell ref="B11:B12"/>
    <mergeCell ref="C11:C12"/>
    <mergeCell ref="D11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51" sqref="B51:G51"/>
    </sheetView>
  </sheetViews>
  <sheetFormatPr defaultColWidth="9.140625" defaultRowHeight="12.75"/>
  <cols>
    <col min="1" max="1" width="16.28125" style="0" customWidth="1"/>
    <col min="6" max="6" width="18.421875" style="0" customWidth="1"/>
    <col min="7" max="7" width="18.28125" style="0" customWidth="1"/>
  </cols>
  <sheetData>
    <row r="1" spans="1:8" ht="12.75">
      <c r="A1" s="102"/>
      <c r="B1" s="102"/>
      <c r="C1" s="102"/>
      <c r="D1" s="102"/>
      <c r="E1" s="102"/>
      <c r="F1" s="414" t="s">
        <v>126</v>
      </c>
      <c r="G1" s="414"/>
      <c r="H1" s="4"/>
    </row>
    <row r="2" spans="1:8" ht="12.75">
      <c r="A2" s="102"/>
      <c r="B2" s="102"/>
      <c r="C2" s="102"/>
      <c r="D2" s="102"/>
      <c r="E2" s="102"/>
      <c r="F2" s="102"/>
      <c r="G2" s="101" t="s">
        <v>223</v>
      </c>
      <c r="H2" s="4"/>
    </row>
    <row r="3" spans="1:8" ht="12.75">
      <c r="A3" s="102"/>
      <c r="B3" s="102"/>
      <c r="C3" s="102"/>
      <c r="D3" s="102"/>
      <c r="E3" s="102"/>
      <c r="F3" s="102"/>
      <c r="G3" s="101" t="s">
        <v>418</v>
      </c>
      <c r="H3" s="4"/>
    </row>
    <row r="4" spans="1:8" ht="12.75">
      <c r="A4" s="102"/>
      <c r="B4" s="102"/>
      <c r="C4" s="102"/>
      <c r="D4" s="102"/>
      <c r="E4" s="102"/>
      <c r="F4" s="102"/>
      <c r="G4" s="101" t="s">
        <v>419</v>
      </c>
      <c r="H4" s="4"/>
    </row>
    <row r="5" spans="1:7" ht="12.75" customHeight="1">
      <c r="A5" s="102"/>
      <c r="B5" s="102"/>
      <c r="C5" s="102"/>
      <c r="D5" s="102"/>
      <c r="E5" s="102"/>
      <c r="F5" s="104"/>
      <c r="G5" s="101" t="s">
        <v>414</v>
      </c>
    </row>
    <row r="6" spans="1:7" ht="12.75" customHeight="1">
      <c r="A6" s="102"/>
      <c r="B6" s="102"/>
      <c r="C6" s="102"/>
      <c r="D6" s="102"/>
      <c r="E6" s="102"/>
      <c r="F6" s="101"/>
      <c r="G6" s="101"/>
    </row>
    <row r="7" spans="1:9" ht="12.75">
      <c r="A7" s="475" t="s">
        <v>87</v>
      </c>
      <c r="B7" s="475"/>
      <c r="C7" s="475"/>
      <c r="D7" s="475"/>
      <c r="E7" s="475"/>
      <c r="F7" s="475"/>
      <c r="G7" s="475"/>
      <c r="H7" s="294"/>
      <c r="I7" s="294"/>
    </row>
    <row r="8" spans="1:9" ht="12.75">
      <c r="A8" s="475" t="s">
        <v>428</v>
      </c>
      <c r="B8" s="475"/>
      <c r="C8" s="475"/>
      <c r="D8" s="475"/>
      <c r="E8" s="475"/>
      <c r="F8" s="475"/>
      <c r="G8" s="475"/>
      <c r="H8" s="294"/>
      <c r="I8" s="294"/>
    </row>
    <row r="9" spans="1:7" ht="9" customHeight="1">
      <c r="A9" s="128"/>
      <c r="B9" s="128"/>
      <c r="C9" s="128"/>
      <c r="D9" s="128"/>
      <c r="E9" s="128"/>
      <c r="F9" s="128"/>
      <c r="G9" s="128"/>
    </row>
    <row r="10" spans="1:7" ht="25.5">
      <c r="A10" s="412" t="s">
        <v>88</v>
      </c>
      <c r="B10" s="471" t="s">
        <v>41</v>
      </c>
      <c r="C10" s="471"/>
      <c r="D10" s="471"/>
      <c r="E10" s="471"/>
      <c r="F10" s="471"/>
      <c r="G10" s="471"/>
    </row>
    <row r="11" spans="1:7" ht="24.75" customHeight="1">
      <c r="A11" s="241" t="s">
        <v>271</v>
      </c>
      <c r="B11" s="452" t="s">
        <v>50</v>
      </c>
      <c r="C11" s="452"/>
      <c r="D11" s="452"/>
      <c r="E11" s="452"/>
      <c r="F11" s="452"/>
      <c r="G11" s="452"/>
    </row>
    <row r="12" spans="1:7" ht="25.5" customHeight="1">
      <c r="A12" s="242" t="s">
        <v>273</v>
      </c>
      <c r="B12" s="452" t="s">
        <v>55</v>
      </c>
      <c r="C12" s="452"/>
      <c r="D12" s="452"/>
      <c r="E12" s="452"/>
      <c r="F12" s="452"/>
      <c r="G12" s="452"/>
    </row>
    <row r="13" spans="1:7" ht="12.75" customHeight="1">
      <c r="A13" s="242" t="s">
        <v>274</v>
      </c>
      <c r="B13" s="453" t="s">
        <v>57</v>
      </c>
      <c r="C13" s="476"/>
      <c r="D13" s="476"/>
      <c r="E13" s="476"/>
      <c r="F13" s="476"/>
      <c r="G13" s="477"/>
    </row>
    <row r="14" spans="1:7" ht="12.75" customHeight="1">
      <c r="A14" s="242" t="s">
        <v>276</v>
      </c>
      <c r="B14" s="452" t="s">
        <v>285</v>
      </c>
      <c r="C14" s="452"/>
      <c r="D14" s="452"/>
      <c r="E14" s="452"/>
      <c r="F14" s="452"/>
      <c r="G14" s="452"/>
    </row>
    <row r="15" spans="1:7" ht="23.25" customHeight="1">
      <c r="A15" s="243" t="s">
        <v>286</v>
      </c>
      <c r="B15" s="452" t="s">
        <v>138</v>
      </c>
      <c r="C15" s="452"/>
      <c r="D15" s="452"/>
      <c r="E15" s="452"/>
      <c r="F15" s="452"/>
      <c r="G15" s="452"/>
    </row>
    <row r="16" spans="1:7" ht="23.25" customHeight="1">
      <c r="A16" s="243" t="s">
        <v>296</v>
      </c>
      <c r="B16" s="452" t="s">
        <v>138</v>
      </c>
      <c r="C16" s="452"/>
      <c r="D16" s="452"/>
      <c r="E16" s="452"/>
      <c r="F16" s="452"/>
      <c r="G16" s="452"/>
    </row>
    <row r="17" spans="1:7" ht="14.25" customHeight="1">
      <c r="A17" s="242" t="s">
        <v>277</v>
      </c>
      <c r="B17" s="452" t="s">
        <v>287</v>
      </c>
      <c r="C17" s="452"/>
      <c r="D17" s="452"/>
      <c r="E17" s="452"/>
      <c r="F17" s="452"/>
      <c r="G17" s="452"/>
    </row>
    <row r="18" spans="1:7" ht="36.75" customHeight="1">
      <c r="A18" s="242" t="s">
        <v>282</v>
      </c>
      <c r="B18" s="453" t="s">
        <v>288</v>
      </c>
      <c r="C18" s="454"/>
      <c r="D18" s="454"/>
      <c r="E18" s="454"/>
      <c r="F18" s="454"/>
      <c r="G18" s="455"/>
    </row>
    <row r="19" spans="1:7" ht="26.25" customHeight="1">
      <c r="A19" s="243" t="s">
        <v>278</v>
      </c>
      <c r="B19" s="452" t="s">
        <v>289</v>
      </c>
      <c r="C19" s="452"/>
      <c r="D19" s="452"/>
      <c r="E19" s="452"/>
      <c r="F19" s="452"/>
      <c r="G19" s="452"/>
    </row>
    <row r="20" spans="1:7" ht="24.75" customHeight="1">
      <c r="A20" s="243" t="s">
        <v>279</v>
      </c>
      <c r="B20" s="453" t="s">
        <v>218</v>
      </c>
      <c r="C20" s="454"/>
      <c r="D20" s="454"/>
      <c r="E20" s="454"/>
      <c r="F20" s="454"/>
      <c r="G20" s="455"/>
    </row>
    <row r="21" spans="1:7" ht="15" customHeight="1">
      <c r="A21" s="243" t="s">
        <v>364</v>
      </c>
      <c r="B21" s="452" t="s">
        <v>363</v>
      </c>
      <c r="C21" s="452"/>
      <c r="D21" s="452"/>
      <c r="E21" s="452"/>
      <c r="F21" s="452"/>
      <c r="G21" s="452"/>
    </row>
    <row r="22" spans="1:7" ht="12.75" customHeight="1">
      <c r="A22" s="242" t="s">
        <v>299</v>
      </c>
      <c r="B22" s="452" t="s">
        <v>290</v>
      </c>
      <c r="C22" s="452"/>
      <c r="D22" s="452"/>
      <c r="E22" s="452"/>
      <c r="F22" s="452"/>
      <c r="G22" s="452"/>
    </row>
    <row r="23" spans="1:7" ht="12.75" customHeight="1">
      <c r="A23" s="242" t="s">
        <v>300</v>
      </c>
      <c r="B23" s="453" t="s">
        <v>78</v>
      </c>
      <c r="C23" s="454"/>
      <c r="D23" s="454"/>
      <c r="E23" s="454"/>
      <c r="F23" s="454"/>
      <c r="G23" s="455"/>
    </row>
    <row r="24" spans="1:7" ht="12.75" customHeight="1">
      <c r="A24" s="242" t="s">
        <v>302</v>
      </c>
      <c r="B24" s="452" t="s">
        <v>263</v>
      </c>
      <c r="C24" s="452"/>
      <c r="D24" s="452"/>
      <c r="E24" s="452"/>
      <c r="F24" s="452"/>
      <c r="G24" s="452"/>
    </row>
    <row r="25" spans="1:7" ht="15.75" customHeight="1">
      <c r="A25" s="242" t="s">
        <v>336</v>
      </c>
      <c r="B25" s="452" t="s">
        <v>330</v>
      </c>
      <c r="C25" s="452"/>
      <c r="D25" s="452"/>
      <c r="E25" s="452"/>
      <c r="F25" s="452"/>
      <c r="G25" s="452"/>
    </row>
    <row r="26" spans="1:7" ht="12.75" customHeight="1">
      <c r="A26" s="242" t="s">
        <v>303</v>
      </c>
      <c r="B26" s="452" t="s">
        <v>206</v>
      </c>
      <c r="C26" s="452"/>
      <c r="D26" s="452"/>
      <c r="E26" s="452"/>
      <c r="F26" s="452"/>
      <c r="G26" s="452"/>
    </row>
    <row r="27" spans="1:7" ht="12.75" customHeight="1">
      <c r="A27" s="242" t="s">
        <v>304</v>
      </c>
      <c r="B27" s="452" t="s">
        <v>291</v>
      </c>
      <c r="C27" s="452"/>
      <c r="D27" s="452"/>
      <c r="E27" s="452"/>
      <c r="F27" s="452"/>
      <c r="G27" s="452"/>
    </row>
    <row r="28" spans="1:7" ht="12.75" customHeight="1">
      <c r="A28" s="472" t="s">
        <v>284</v>
      </c>
      <c r="B28" s="473"/>
      <c r="C28" s="473"/>
      <c r="D28" s="473"/>
      <c r="E28" s="473"/>
      <c r="F28" s="473"/>
      <c r="G28" s="474"/>
    </row>
    <row r="29" spans="1:7" ht="26.25" customHeight="1">
      <c r="A29" s="178">
        <v>5010129999</v>
      </c>
      <c r="B29" s="484" t="s">
        <v>369</v>
      </c>
      <c r="C29" s="485"/>
      <c r="D29" s="485"/>
      <c r="E29" s="485"/>
      <c r="F29" s="485"/>
      <c r="G29" s="486"/>
    </row>
    <row r="30" spans="1:7" ht="26.25" customHeight="1">
      <c r="A30" s="178">
        <v>5020129999</v>
      </c>
      <c r="B30" s="449" t="s">
        <v>410</v>
      </c>
      <c r="C30" s="450"/>
      <c r="D30" s="450"/>
      <c r="E30" s="450"/>
      <c r="F30" s="450"/>
      <c r="G30" s="451"/>
    </row>
    <row r="31" spans="1:7" ht="25.5" customHeight="1">
      <c r="A31" s="178">
        <v>5030129999</v>
      </c>
      <c r="B31" s="481" t="s">
        <v>368</v>
      </c>
      <c r="C31" s="482"/>
      <c r="D31" s="482"/>
      <c r="E31" s="482"/>
      <c r="F31" s="482"/>
      <c r="G31" s="483"/>
    </row>
    <row r="32" spans="1:7" ht="25.5" customHeight="1">
      <c r="A32" s="178">
        <v>5040129999</v>
      </c>
      <c r="B32" s="478" t="s">
        <v>367</v>
      </c>
      <c r="C32" s="479"/>
      <c r="D32" s="479"/>
      <c r="E32" s="479"/>
      <c r="F32" s="479"/>
      <c r="G32" s="480"/>
    </row>
    <row r="33" spans="1:7" ht="25.5" customHeight="1">
      <c r="A33" s="374">
        <v>5050129999</v>
      </c>
      <c r="B33" s="468" t="s">
        <v>370</v>
      </c>
      <c r="C33" s="469"/>
      <c r="D33" s="469"/>
      <c r="E33" s="469"/>
      <c r="F33" s="469"/>
      <c r="G33" s="470"/>
    </row>
    <row r="34" spans="1:7" ht="27" customHeight="1">
      <c r="A34" s="178">
        <v>5060129999</v>
      </c>
      <c r="B34" s="449" t="s">
        <v>365</v>
      </c>
      <c r="C34" s="450"/>
      <c r="D34" s="450"/>
      <c r="E34" s="450"/>
      <c r="F34" s="450"/>
      <c r="G34" s="451"/>
    </row>
    <row r="35" spans="1:7" ht="24" customHeight="1">
      <c r="A35" s="178">
        <v>5070129999</v>
      </c>
      <c r="B35" s="449" t="s">
        <v>366</v>
      </c>
      <c r="C35" s="450"/>
      <c r="D35" s="450"/>
      <c r="E35" s="450"/>
      <c r="F35" s="450"/>
      <c r="G35" s="451"/>
    </row>
    <row r="36" spans="1:7" ht="26.25" customHeight="1">
      <c r="A36" s="178">
        <v>5080129999</v>
      </c>
      <c r="B36" s="449" t="s">
        <v>456</v>
      </c>
      <c r="C36" s="450"/>
      <c r="D36" s="450"/>
      <c r="E36" s="450"/>
      <c r="F36" s="450"/>
      <c r="G36" s="451"/>
    </row>
    <row r="37" spans="1:7" ht="26.25" customHeight="1">
      <c r="A37" s="178">
        <v>5090129999</v>
      </c>
      <c r="B37" s="449" t="s">
        <v>411</v>
      </c>
      <c r="C37" s="450"/>
      <c r="D37" s="450"/>
      <c r="E37" s="450"/>
      <c r="F37" s="450"/>
      <c r="G37" s="451"/>
    </row>
    <row r="38" spans="1:7" ht="26.25" customHeight="1">
      <c r="A38" s="178">
        <v>5100129999</v>
      </c>
      <c r="B38" s="449" t="s">
        <v>412</v>
      </c>
      <c r="C38" s="450"/>
      <c r="D38" s="450"/>
      <c r="E38" s="450"/>
      <c r="F38" s="450"/>
      <c r="G38" s="451"/>
    </row>
    <row r="39" spans="1:7" ht="40.5" customHeight="1">
      <c r="A39" s="178">
        <v>5110129999</v>
      </c>
      <c r="B39" s="449" t="s">
        <v>413</v>
      </c>
      <c r="C39" s="450"/>
      <c r="D39" s="450"/>
      <c r="E39" s="450"/>
      <c r="F39" s="450"/>
      <c r="G39" s="451"/>
    </row>
    <row r="40" spans="1:9" ht="25.5" customHeight="1">
      <c r="A40" s="178">
        <v>5120129999</v>
      </c>
      <c r="B40" s="449" t="s">
        <v>417</v>
      </c>
      <c r="C40" s="450"/>
      <c r="D40" s="450"/>
      <c r="E40" s="450"/>
      <c r="F40" s="450"/>
      <c r="G40" s="451"/>
      <c r="I40" s="176"/>
    </row>
    <row r="41" spans="1:9" ht="15.75" customHeight="1">
      <c r="A41" s="240" t="s">
        <v>89</v>
      </c>
      <c r="B41" s="471" t="s">
        <v>41</v>
      </c>
      <c r="C41" s="471"/>
      <c r="D41" s="471"/>
      <c r="E41" s="471"/>
      <c r="F41" s="471"/>
      <c r="G41" s="471"/>
      <c r="I41" s="176"/>
    </row>
    <row r="42" spans="1:9" ht="36.75" customHeight="1">
      <c r="A42" s="135" t="s">
        <v>132</v>
      </c>
      <c r="B42" s="456" t="s">
        <v>267</v>
      </c>
      <c r="C42" s="456"/>
      <c r="D42" s="456"/>
      <c r="E42" s="456"/>
      <c r="F42" s="456"/>
      <c r="G42" s="456"/>
      <c r="H42" s="244"/>
      <c r="I42" s="325"/>
    </row>
    <row r="43" spans="1:9" ht="12.75" customHeight="1">
      <c r="A43" s="239" t="s">
        <v>128</v>
      </c>
      <c r="B43" s="456" t="s">
        <v>214</v>
      </c>
      <c r="C43" s="456"/>
      <c r="D43" s="456"/>
      <c r="E43" s="456"/>
      <c r="F43" s="456"/>
      <c r="G43" s="456"/>
      <c r="H43" s="244"/>
      <c r="I43" s="325"/>
    </row>
    <row r="44" spans="1:9" ht="12.75" customHeight="1">
      <c r="A44" s="239" t="s">
        <v>127</v>
      </c>
      <c r="B44" s="456" t="s">
        <v>268</v>
      </c>
      <c r="C44" s="456"/>
      <c r="D44" s="456"/>
      <c r="E44" s="456"/>
      <c r="F44" s="456"/>
      <c r="G44" s="456"/>
      <c r="H44" s="244"/>
      <c r="I44" s="325"/>
    </row>
    <row r="45" spans="1:9" ht="25.5" customHeight="1">
      <c r="A45" s="239" t="s">
        <v>269</v>
      </c>
      <c r="B45" s="456" t="s">
        <v>270</v>
      </c>
      <c r="C45" s="456"/>
      <c r="D45" s="456"/>
      <c r="E45" s="456"/>
      <c r="F45" s="456"/>
      <c r="G45" s="456"/>
      <c r="H45" s="244"/>
      <c r="I45" s="325"/>
    </row>
    <row r="46" spans="1:9" ht="12.75" customHeight="1">
      <c r="A46" s="135" t="s">
        <v>54</v>
      </c>
      <c r="B46" s="458" t="s">
        <v>215</v>
      </c>
      <c r="C46" s="458"/>
      <c r="D46" s="458"/>
      <c r="E46" s="458"/>
      <c r="F46" s="458"/>
      <c r="G46" s="458"/>
      <c r="H46" s="244"/>
      <c r="I46" s="325"/>
    </row>
    <row r="47" spans="1:9" ht="13.5" customHeight="1">
      <c r="A47" s="135" t="s">
        <v>135</v>
      </c>
      <c r="B47" s="458" t="s">
        <v>216</v>
      </c>
      <c r="C47" s="458"/>
      <c r="D47" s="458"/>
      <c r="E47" s="458"/>
      <c r="F47" s="458"/>
      <c r="G47" s="458"/>
      <c r="H47" s="244"/>
      <c r="I47" s="325"/>
    </row>
    <row r="48" spans="1:9" ht="24" customHeight="1">
      <c r="A48" s="135" t="s">
        <v>131</v>
      </c>
      <c r="B48" s="456" t="s">
        <v>217</v>
      </c>
      <c r="C48" s="456"/>
      <c r="D48" s="456"/>
      <c r="E48" s="456"/>
      <c r="F48" s="456"/>
      <c r="G48" s="456"/>
      <c r="H48" s="244"/>
      <c r="I48" s="325"/>
    </row>
    <row r="49" spans="1:9" ht="13.5" customHeight="1">
      <c r="A49" s="135" t="s">
        <v>58</v>
      </c>
      <c r="B49" s="457" t="s">
        <v>263</v>
      </c>
      <c r="C49" s="457"/>
      <c r="D49" s="457"/>
      <c r="E49" s="457"/>
      <c r="F49" s="457"/>
      <c r="G49" s="457"/>
      <c r="H49" s="244"/>
      <c r="I49" s="325"/>
    </row>
    <row r="50" spans="1:9" ht="14.25" customHeight="1">
      <c r="A50" s="135" t="s">
        <v>470</v>
      </c>
      <c r="B50" s="457" t="s">
        <v>472</v>
      </c>
      <c r="C50" s="457"/>
      <c r="D50" s="457"/>
      <c r="E50" s="457"/>
      <c r="F50" s="457"/>
      <c r="G50" s="457"/>
      <c r="H50" s="244"/>
      <c r="I50" s="325"/>
    </row>
    <row r="51" spans="1:9" ht="15.75" customHeight="1">
      <c r="A51" s="135" t="s">
        <v>471</v>
      </c>
      <c r="B51" s="465" t="s">
        <v>473</v>
      </c>
      <c r="C51" s="466"/>
      <c r="D51" s="466"/>
      <c r="E51" s="466"/>
      <c r="F51" s="466"/>
      <c r="G51" s="467"/>
      <c r="H51" s="244"/>
      <c r="I51" s="325"/>
    </row>
    <row r="52" spans="1:9" ht="24" customHeight="1">
      <c r="A52" s="239" t="s">
        <v>392</v>
      </c>
      <c r="B52" s="462" t="s">
        <v>394</v>
      </c>
      <c r="C52" s="463"/>
      <c r="D52" s="463"/>
      <c r="E52" s="463"/>
      <c r="F52" s="463"/>
      <c r="G52" s="464"/>
      <c r="H52" s="244"/>
      <c r="I52" s="325"/>
    </row>
    <row r="53" spans="1:9" ht="24.75" customHeight="1">
      <c r="A53" s="239" t="s">
        <v>331</v>
      </c>
      <c r="B53" s="462" t="s">
        <v>332</v>
      </c>
      <c r="C53" s="463"/>
      <c r="D53" s="463"/>
      <c r="E53" s="463"/>
      <c r="F53" s="463"/>
      <c r="G53" s="464"/>
      <c r="H53" s="244"/>
      <c r="I53" s="325"/>
    </row>
    <row r="54" spans="1:9" ht="17.25" customHeight="1">
      <c r="A54" s="239" t="s">
        <v>53</v>
      </c>
      <c r="B54" s="457" t="s">
        <v>291</v>
      </c>
      <c r="C54" s="457"/>
      <c r="D54" s="457"/>
      <c r="E54" s="457"/>
      <c r="F54" s="457"/>
      <c r="G54" s="457"/>
      <c r="H54" s="244"/>
      <c r="I54" s="325"/>
    </row>
    <row r="55" spans="1:9" ht="15.75" customHeight="1">
      <c r="A55" s="239" t="s">
        <v>292</v>
      </c>
      <c r="B55" s="457" t="s">
        <v>293</v>
      </c>
      <c r="C55" s="457"/>
      <c r="D55" s="457"/>
      <c r="E55" s="457"/>
      <c r="F55" s="457"/>
      <c r="G55" s="457"/>
      <c r="H55" s="244"/>
      <c r="I55" s="325"/>
    </row>
    <row r="56" spans="1:9" ht="24.75" customHeight="1">
      <c r="A56" s="239" t="s">
        <v>144</v>
      </c>
      <c r="B56" s="456" t="s">
        <v>142</v>
      </c>
      <c r="C56" s="456"/>
      <c r="D56" s="456"/>
      <c r="E56" s="456"/>
      <c r="F56" s="456"/>
      <c r="G56" s="456"/>
      <c r="H56" s="244"/>
      <c r="I56" s="325"/>
    </row>
    <row r="57" spans="1:9" ht="12.75">
      <c r="A57" s="239" t="s">
        <v>145</v>
      </c>
      <c r="B57" s="456" t="s">
        <v>143</v>
      </c>
      <c r="C57" s="456"/>
      <c r="D57" s="456"/>
      <c r="E57" s="456"/>
      <c r="F57" s="456"/>
      <c r="G57" s="456"/>
      <c r="H57" s="244"/>
      <c r="I57" s="325"/>
    </row>
    <row r="58" spans="1:9" ht="37.5" customHeight="1">
      <c r="A58" s="239" t="s">
        <v>146</v>
      </c>
      <c r="B58" s="456" t="s">
        <v>222</v>
      </c>
      <c r="C58" s="456"/>
      <c r="D58" s="456"/>
      <c r="E58" s="456"/>
      <c r="F58" s="456"/>
      <c r="G58" s="456"/>
      <c r="H58" s="244"/>
      <c r="I58" s="325"/>
    </row>
    <row r="59" spans="1:9" ht="15.75" customHeight="1">
      <c r="A59" s="239" t="s">
        <v>334</v>
      </c>
      <c r="B59" s="456" t="s">
        <v>335</v>
      </c>
      <c r="C59" s="456"/>
      <c r="D59" s="456"/>
      <c r="E59" s="456"/>
      <c r="F59" s="456"/>
      <c r="G59" s="456"/>
      <c r="H59" s="244"/>
      <c r="I59" s="325"/>
    </row>
    <row r="60" spans="1:9" ht="13.5" customHeight="1">
      <c r="A60" s="239" t="s">
        <v>204</v>
      </c>
      <c r="B60" s="456" t="s">
        <v>206</v>
      </c>
      <c r="C60" s="456"/>
      <c r="D60" s="456"/>
      <c r="E60" s="456"/>
      <c r="F60" s="456"/>
      <c r="G60" s="456"/>
      <c r="H60" s="244"/>
      <c r="I60" s="325"/>
    </row>
    <row r="61" spans="1:9" ht="15" customHeight="1">
      <c r="A61" s="135" t="s">
        <v>205</v>
      </c>
      <c r="B61" s="456" t="s">
        <v>207</v>
      </c>
      <c r="C61" s="456"/>
      <c r="D61" s="456"/>
      <c r="E61" s="456"/>
      <c r="F61" s="456"/>
      <c r="G61" s="456"/>
      <c r="H61" s="244"/>
      <c r="I61" s="325"/>
    </row>
    <row r="62" spans="1:9" ht="12.75">
      <c r="A62" s="135" t="s">
        <v>255</v>
      </c>
      <c r="B62" s="456" t="s">
        <v>136</v>
      </c>
      <c r="C62" s="456"/>
      <c r="D62" s="456"/>
      <c r="E62" s="456"/>
      <c r="F62" s="456"/>
      <c r="G62" s="456"/>
      <c r="H62" s="244"/>
      <c r="I62" s="325"/>
    </row>
    <row r="63" spans="1:9" ht="12.75" customHeight="1">
      <c r="A63" s="135" t="s">
        <v>326</v>
      </c>
      <c r="B63" s="459" t="s">
        <v>137</v>
      </c>
      <c r="C63" s="460"/>
      <c r="D63" s="460"/>
      <c r="E63" s="460"/>
      <c r="F63" s="460"/>
      <c r="G63" s="461"/>
      <c r="H63" s="244"/>
      <c r="I63" s="325"/>
    </row>
    <row r="64" spans="1:9" ht="12.75" customHeight="1">
      <c r="A64" s="135" t="s">
        <v>254</v>
      </c>
      <c r="B64" s="459" t="s">
        <v>327</v>
      </c>
      <c r="C64" s="460"/>
      <c r="D64" s="460"/>
      <c r="E64" s="460"/>
      <c r="F64" s="460"/>
      <c r="G64" s="461"/>
      <c r="H64" s="244"/>
      <c r="I64" s="325"/>
    </row>
    <row r="65" spans="1:9" ht="12.75" customHeight="1">
      <c r="A65" s="135" t="s">
        <v>329</v>
      </c>
      <c r="B65" s="459" t="s">
        <v>328</v>
      </c>
      <c r="C65" s="460"/>
      <c r="D65" s="460"/>
      <c r="E65" s="460"/>
      <c r="F65" s="460"/>
      <c r="G65" s="461"/>
      <c r="H65" s="244"/>
      <c r="I65" s="325"/>
    </row>
    <row r="66" spans="1:9" ht="12.75">
      <c r="A66" s="135" t="s">
        <v>256</v>
      </c>
      <c r="B66" s="456" t="s">
        <v>140</v>
      </c>
      <c r="C66" s="456"/>
      <c r="D66" s="456"/>
      <c r="E66" s="456"/>
      <c r="F66" s="456"/>
      <c r="G66" s="456"/>
      <c r="H66" s="244"/>
      <c r="I66" s="325"/>
    </row>
    <row r="67" ht="12.75">
      <c r="I67" s="176"/>
    </row>
    <row r="68" ht="12.75">
      <c r="A68" s="102" t="s">
        <v>337</v>
      </c>
    </row>
  </sheetData>
  <sheetProtection/>
  <mergeCells count="61">
    <mergeCell ref="B32:G32"/>
    <mergeCell ref="B23:G23"/>
    <mergeCell ref="B24:G24"/>
    <mergeCell ref="B26:G26"/>
    <mergeCell ref="B31:G31"/>
    <mergeCell ref="B29:G29"/>
    <mergeCell ref="B11:G11"/>
    <mergeCell ref="B13:G13"/>
    <mergeCell ref="B15:G15"/>
    <mergeCell ref="B19:G19"/>
    <mergeCell ref="B22:G22"/>
    <mergeCell ref="B17:G17"/>
    <mergeCell ref="B18:G18"/>
    <mergeCell ref="B44:G44"/>
    <mergeCell ref="B30:G30"/>
    <mergeCell ref="B25:G25"/>
    <mergeCell ref="A28:G28"/>
    <mergeCell ref="B27:G27"/>
    <mergeCell ref="A7:G7"/>
    <mergeCell ref="A8:G8"/>
    <mergeCell ref="B10:G10"/>
    <mergeCell ref="B14:G14"/>
    <mergeCell ref="B12:G12"/>
    <mergeCell ref="B38:G38"/>
    <mergeCell ref="B39:G39"/>
    <mergeCell ref="B40:G40"/>
    <mergeCell ref="B33:G33"/>
    <mergeCell ref="B43:G43"/>
    <mergeCell ref="B42:G42"/>
    <mergeCell ref="B37:G37"/>
    <mergeCell ref="B41:G41"/>
    <mergeCell ref="B34:G34"/>
    <mergeCell ref="B35:G35"/>
    <mergeCell ref="B58:G58"/>
    <mergeCell ref="B57:G57"/>
    <mergeCell ref="B50:G50"/>
    <mergeCell ref="B51:G51"/>
    <mergeCell ref="B45:G45"/>
    <mergeCell ref="B49:G49"/>
    <mergeCell ref="B47:G47"/>
    <mergeCell ref="B65:G65"/>
    <mergeCell ref="B66:G66"/>
    <mergeCell ref="B52:G52"/>
    <mergeCell ref="B63:G63"/>
    <mergeCell ref="B64:G64"/>
    <mergeCell ref="B53:G53"/>
    <mergeCell ref="B59:G59"/>
    <mergeCell ref="B60:G60"/>
    <mergeCell ref="B61:G61"/>
    <mergeCell ref="B55:G55"/>
    <mergeCell ref="F1:G1"/>
    <mergeCell ref="B36:G36"/>
    <mergeCell ref="B16:G16"/>
    <mergeCell ref="B21:G21"/>
    <mergeCell ref="B20:G20"/>
    <mergeCell ref="B62:G62"/>
    <mergeCell ref="B56:G56"/>
    <mergeCell ref="B54:G54"/>
    <mergeCell ref="B46:G46"/>
    <mergeCell ref="B48:G4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2020-11-23T08:28:21Z</cp:lastPrinted>
  <dcterms:created xsi:type="dcterms:W3CDTF">1996-10-08T23:32:33Z</dcterms:created>
  <dcterms:modified xsi:type="dcterms:W3CDTF">2020-12-04T03:13:48Z</dcterms:modified>
  <cp:category/>
  <cp:version/>
  <cp:contentType/>
  <cp:contentStatus/>
</cp:coreProperties>
</file>